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Grocery Budget Templates\"/>
    </mc:Choice>
  </mc:AlternateContent>
  <xr:revisionPtr revIDLastSave="0" documentId="13_ncr:1_{C23BFDFC-3FB5-4064-A676-E42EBF291E56}" xr6:coauthVersionLast="47" xr6:coauthVersionMax="47" xr10:uidLastSave="{00000000-0000-0000-0000-000000000000}"/>
  <bookViews>
    <workbookView xWindow="-120" yWindow="-120" windowWidth="29040" windowHeight="15990" xr2:uid="{8DBEFE58-6A7D-4842-A405-D985376177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" i="1" l="1"/>
  <c r="E190" i="1"/>
  <c r="D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0" i="1"/>
  <c r="E160" i="1"/>
  <c r="D160" i="1"/>
  <c r="F159" i="1"/>
  <c r="F158" i="1"/>
  <c r="F157" i="1"/>
  <c r="F156" i="1"/>
  <c r="F155" i="1"/>
  <c r="F154" i="1"/>
  <c r="F153" i="1"/>
  <c r="F152" i="1"/>
  <c r="F151" i="1"/>
  <c r="F150" i="1"/>
  <c r="F147" i="1"/>
  <c r="E147" i="1"/>
  <c r="D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28" i="1"/>
  <c r="E128" i="1"/>
  <c r="D128" i="1"/>
  <c r="F127" i="1"/>
  <c r="F126" i="1"/>
  <c r="F125" i="1"/>
  <c r="F124" i="1"/>
  <c r="F123" i="1"/>
  <c r="F120" i="1"/>
  <c r="E120" i="1"/>
  <c r="D120" i="1"/>
  <c r="F119" i="1"/>
  <c r="F118" i="1"/>
  <c r="F117" i="1"/>
  <c r="F116" i="1"/>
  <c r="F113" i="1"/>
  <c r="E113" i="1"/>
  <c r="D113" i="1"/>
  <c r="F112" i="1"/>
  <c r="F111" i="1"/>
  <c r="F110" i="1"/>
  <c r="F109" i="1"/>
  <c r="F108" i="1"/>
  <c r="F107" i="1"/>
  <c r="F106" i="1"/>
  <c r="F103" i="1"/>
  <c r="E103" i="1"/>
  <c r="D103" i="1"/>
  <c r="F102" i="1"/>
  <c r="F101" i="1"/>
  <c r="F100" i="1"/>
  <c r="F99" i="1"/>
  <c r="F98" i="1"/>
  <c r="F97" i="1"/>
  <c r="F94" i="1"/>
  <c r="E94" i="1"/>
  <c r="D94" i="1"/>
  <c r="F93" i="1"/>
  <c r="F92" i="1"/>
  <c r="F91" i="1"/>
  <c r="F90" i="1"/>
  <c r="F89" i="1"/>
  <c r="F88" i="1"/>
  <c r="F87" i="1"/>
  <c r="F86" i="1"/>
  <c r="F85" i="1"/>
  <c r="F84" i="1"/>
  <c r="F81" i="1"/>
  <c r="E81" i="1"/>
  <c r="D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4" i="1"/>
  <c r="E64" i="1"/>
  <c r="D64" i="1"/>
  <c r="F63" i="1"/>
  <c r="F62" i="1"/>
  <c r="F61" i="1"/>
  <c r="F60" i="1"/>
  <c r="F57" i="1"/>
  <c r="E57" i="1"/>
  <c r="D57" i="1"/>
  <c r="F56" i="1"/>
  <c r="F55" i="1"/>
  <c r="F54" i="1"/>
  <c r="F53" i="1"/>
  <c r="F52" i="1"/>
  <c r="F51" i="1"/>
  <c r="F50" i="1"/>
  <c r="F49" i="1"/>
  <c r="F48" i="1"/>
  <c r="F47" i="1"/>
  <c r="F46" i="1"/>
  <c r="F42" i="1"/>
  <c r="E42" i="1"/>
  <c r="D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5" i="1"/>
  <c r="E25" i="1"/>
  <c r="D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<sst xmlns="http://schemas.openxmlformats.org/spreadsheetml/2006/main" count="227" uniqueCount="161">
  <si>
    <t>Vegetables</t>
  </si>
  <si>
    <t>Broccoli</t>
  </si>
  <si>
    <t>Carrots</t>
  </si>
  <si>
    <t>Cauliflower</t>
  </si>
  <si>
    <t>Chilis</t>
  </si>
  <si>
    <t>Cilantro</t>
  </si>
  <si>
    <t>Corn</t>
  </si>
  <si>
    <t>Cucumber</t>
  </si>
  <si>
    <t>Garlic</t>
  </si>
  <si>
    <t>Ginger</t>
  </si>
  <si>
    <t>Greens</t>
  </si>
  <si>
    <t>Lettuce</t>
  </si>
  <si>
    <t>Mushrooms</t>
  </si>
  <si>
    <t>Onions</t>
  </si>
  <si>
    <t>Parsley</t>
  </si>
  <si>
    <t>Peppers</t>
  </si>
  <si>
    <t>Potatoes</t>
  </si>
  <si>
    <t>Spinach</t>
  </si>
  <si>
    <t>Squash</t>
  </si>
  <si>
    <t>Tomatoes</t>
  </si>
  <si>
    <t>Zucchini</t>
  </si>
  <si>
    <t>Fruits</t>
  </si>
  <si>
    <t>Apples</t>
  </si>
  <si>
    <t>Avocado</t>
  </si>
  <si>
    <t>Bananas</t>
  </si>
  <si>
    <t>Berries</t>
  </si>
  <si>
    <t>Grapefruit</t>
  </si>
  <si>
    <t>Grapes</t>
  </si>
  <si>
    <t>Kiwi Fruit</t>
  </si>
  <si>
    <t>Lemons</t>
  </si>
  <si>
    <t>Limes</t>
  </si>
  <si>
    <t>Melon</t>
  </si>
  <si>
    <t>Oranges</t>
  </si>
  <si>
    <t>Peaches</t>
  </si>
  <si>
    <t>Pears</t>
  </si>
  <si>
    <t>Plums</t>
  </si>
  <si>
    <t>Dairy</t>
  </si>
  <si>
    <t>Butter</t>
  </si>
  <si>
    <t>Cheese</t>
  </si>
  <si>
    <t>Cottage Cheese</t>
  </si>
  <si>
    <t>Cream Cheese</t>
  </si>
  <si>
    <t>Creamer</t>
  </si>
  <si>
    <t>Eggs</t>
  </si>
  <si>
    <t>Margarine</t>
  </si>
  <si>
    <t>Milk</t>
  </si>
  <si>
    <t>Parmesan cheese</t>
  </si>
  <si>
    <t>Sour Cream</t>
  </si>
  <si>
    <t>Yogurt</t>
  </si>
  <si>
    <t>Freezer</t>
  </si>
  <si>
    <t>Fruit</t>
  </si>
  <si>
    <t>Peas</t>
  </si>
  <si>
    <t>Bulk Foods</t>
  </si>
  <si>
    <t>Basmati Rice</t>
  </si>
  <si>
    <t>Black beans</t>
  </si>
  <si>
    <t>Brown rice</t>
  </si>
  <si>
    <t>Bulgar wheat</t>
  </si>
  <si>
    <t>Chickpeas</t>
  </si>
  <si>
    <t>Couscous</t>
  </si>
  <si>
    <t>Kidney beans</t>
  </si>
  <si>
    <t>Lentils</t>
  </si>
  <si>
    <t>Oatmeal</t>
  </si>
  <si>
    <t>Pasta</t>
  </si>
  <si>
    <t>Quinoa</t>
  </si>
  <si>
    <t>Raisins</t>
  </si>
  <si>
    <t>Raw nuts</t>
  </si>
  <si>
    <t>Raw seeds</t>
  </si>
  <si>
    <t>Staples</t>
  </si>
  <si>
    <t>Baking powder</t>
  </si>
  <si>
    <t>Baking soda</t>
  </si>
  <si>
    <t>Balsamic vinegar</t>
  </si>
  <si>
    <t>Bread flour</t>
  </si>
  <si>
    <t>Honey</t>
  </si>
  <si>
    <t>Maple syrup</t>
  </si>
  <si>
    <t>Mustard</t>
  </si>
  <si>
    <t>Olive Oil</t>
  </si>
  <si>
    <t>Peanut butter</t>
  </si>
  <si>
    <t>Yeast</t>
  </si>
  <si>
    <t>Drinks</t>
  </si>
  <si>
    <t>Beer</t>
  </si>
  <si>
    <t>Coffee</t>
  </si>
  <si>
    <t>Cola</t>
  </si>
  <si>
    <t>Tea</t>
  </si>
  <si>
    <t>Water</t>
  </si>
  <si>
    <t>Wine</t>
  </si>
  <si>
    <t>Kitchen / Cleaning</t>
  </si>
  <si>
    <t>Baggies</t>
  </si>
  <si>
    <t>Dish soap</t>
  </si>
  <si>
    <t>Dryer sheets</t>
  </si>
  <si>
    <t>Foil</t>
  </si>
  <si>
    <t>Garbage bags</t>
  </si>
  <si>
    <t>Laundry detergent</t>
  </si>
  <si>
    <t>Plastic wrap</t>
  </si>
  <si>
    <t>Pets</t>
  </si>
  <si>
    <t>Cat food</t>
  </si>
  <si>
    <t>Cat Litter</t>
  </si>
  <si>
    <t>Dog food</t>
  </si>
  <si>
    <t>Pet shampoo</t>
  </si>
  <si>
    <t>Baby</t>
  </si>
  <si>
    <t>Baby food</t>
  </si>
  <si>
    <t>Diaper lotion</t>
  </si>
  <si>
    <t>Diapers</t>
  </si>
  <si>
    <t>Formula</t>
  </si>
  <si>
    <t>Wipes</t>
  </si>
  <si>
    <t>Personal Care</t>
  </si>
  <si>
    <t>Body wash</t>
  </si>
  <si>
    <t>Conditioner</t>
  </si>
  <si>
    <t>Condoms</t>
  </si>
  <si>
    <t>Deoderant</t>
  </si>
  <si>
    <t>Facial cleanser</t>
  </si>
  <si>
    <t>Facial tissue</t>
  </si>
  <si>
    <t>Floss</t>
  </si>
  <si>
    <t>Hand soap</t>
  </si>
  <si>
    <t>Lotion</t>
  </si>
  <si>
    <t>Q-Tips</t>
  </si>
  <si>
    <t>Razors</t>
  </si>
  <si>
    <t>Shampoo</t>
  </si>
  <si>
    <t>Shaving cream</t>
  </si>
  <si>
    <t>Soap</t>
  </si>
  <si>
    <t>Toilet paper</t>
  </si>
  <si>
    <t>Toothpaste</t>
  </si>
  <si>
    <t>Meat</t>
  </si>
  <si>
    <t>Beef Ground</t>
  </si>
  <si>
    <t>Beef Roast</t>
  </si>
  <si>
    <t>Beef Steaks</t>
  </si>
  <si>
    <t>Beef Ribs</t>
  </si>
  <si>
    <t>Chicken Breast with bone</t>
  </si>
  <si>
    <t>Chicken Breast boneless</t>
  </si>
  <si>
    <t>Chicken Legs</t>
  </si>
  <si>
    <t>Chicken Thighs</t>
  </si>
  <si>
    <t>Chicken Wings</t>
  </si>
  <si>
    <t>Chicken Whole</t>
  </si>
  <si>
    <t>Condiments</t>
  </si>
  <si>
    <t>Brown Sugar</t>
  </si>
  <si>
    <t>Catsup</t>
  </si>
  <si>
    <t>Cinnamon</t>
  </si>
  <si>
    <t>Garlic Powder</t>
  </si>
  <si>
    <t>Garlic Salt</t>
  </si>
  <si>
    <t>Horseradish</t>
  </si>
  <si>
    <t>Jelly</t>
  </si>
  <si>
    <t>Mayonnaise</t>
  </si>
  <si>
    <t>Mustard (Brown)</t>
  </si>
  <si>
    <t>Mustard (yellow)</t>
  </si>
  <si>
    <t>Nutmeg</t>
  </si>
  <si>
    <t>Oregano</t>
  </si>
  <si>
    <t>Paprika</t>
  </si>
  <si>
    <t>Peanut Butter</t>
  </si>
  <si>
    <t>Pepper</t>
  </si>
  <si>
    <t>Salad Dressings</t>
  </si>
  <si>
    <t>Salsa (hot/med/mild)</t>
  </si>
  <si>
    <t>Salt</t>
  </si>
  <si>
    <t>Soy Sauce</t>
  </si>
  <si>
    <t>Syrup</t>
  </si>
  <si>
    <t>Vegetable Oil</t>
  </si>
  <si>
    <t>White Sugar</t>
  </si>
  <si>
    <t>Worchestershire</t>
  </si>
  <si>
    <t>Budget</t>
  </si>
  <si>
    <t>Actual</t>
  </si>
  <si>
    <t>Difference</t>
  </si>
  <si>
    <t>Category</t>
  </si>
  <si>
    <t>Grocery Budget Template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</si>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</sst>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Aptos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44" fontId="0" fillId="2" borderId="8" xfId="1" applyFont="1" applyFill="1" applyBorder="1" applyAlignment="1">
      <alignment vertical="center"/>
    </xf>
    <xf numFmtId="44" fontId="0" fillId="2" borderId="9" xfId="0" applyNumberFormat="1" applyFill="1" applyBorder="1" applyAlignment="1">
      <alignment vertical="center"/>
    </xf>
    <xf numFmtId="44" fontId="0" fillId="2" borderId="7" xfId="1" applyFont="1" applyFill="1" applyBorder="1" applyAlignment="1">
      <alignment vertical="center"/>
    </xf>
    <xf numFmtId="44" fontId="0" fillId="2" borderId="6" xfId="0" applyNumberFormat="1" applyFill="1" applyBorder="1" applyAlignment="1">
      <alignment vertical="center"/>
    </xf>
    <xf numFmtId="44" fontId="0" fillId="2" borderId="10" xfId="1" applyFont="1" applyFill="1" applyBorder="1" applyAlignment="1">
      <alignment vertical="center"/>
    </xf>
    <xf numFmtId="44" fontId="0" fillId="2" borderId="11" xfId="0" applyNumberFormat="1" applyFill="1" applyBorder="1" applyAlignment="1">
      <alignment vertical="center"/>
    </xf>
    <xf numFmtId="44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44" fontId="6" fillId="3" borderId="7" xfId="0" applyNumberFormat="1" applyFont="1" applyFill="1" applyBorder="1" applyAlignment="1">
      <alignment vertical="center"/>
    </xf>
    <xf numFmtId="44" fontId="0" fillId="4" borderId="9" xfId="1" applyFont="1" applyFill="1" applyBorder="1" applyAlignment="1">
      <alignment vertical="center"/>
    </xf>
    <xf numFmtId="44" fontId="0" fillId="4" borderId="6" xfId="1" applyFont="1" applyFill="1" applyBorder="1" applyAlignment="1">
      <alignment vertical="center"/>
    </xf>
    <xf numFmtId="44" fontId="0" fillId="4" borderId="11" xfId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766140466753926E-2"/>
          <c:y val="0.20470295944760963"/>
          <c:w val="0.92967894965816589"/>
          <c:h val="0.63941671972492975"/>
        </c:manualLayout>
      </c:layout>
      <c:pieChart>
        <c:varyColors val="1"/>
        <c:ser>
          <c:idx val="0"/>
          <c:order val="0"/>
          <c:tx>
            <c:strRef>
              <c:f>Sheet1!$D$4:$D$162</c:f>
              <c:strCache>
                <c:ptCount val="159"/>
                <c:pt idx="0">
                  <c:v>Budget</c:v>
                </c:pt>
                <c:pt idx="1">
                  <c:v> $70.00 </c:v>
                </c:pt>
                <c:pt idx="2">
                  <c:v> $130.00 </c:v>
                </c:pt>
                <c:pt idx="3">
                  <c:v> $80.00 </c:v>
                </c:pt>
                <c:pt idx="4">
                  <c:v> $60.00 </c:v>
                </c:pt>
                <c:pt idx="5">
                  <c:v> $120.00 </c:v>
                </c:pt>
                <c:pt idx="6">
                  <c:v> $90.00 </c:v>
                </c:pt>
                <c:pt idx="7">
                  <c:v> $40.00 </c:v>
                </c:pt>
                <c:pt idx="8">
                  <c:v> $10.00 </c:v>
                </c:pt>
                <c:pt idx="9">
                  <c:v> $70.00 </c:v>
                </c:pt>
                <c:pt idx="10">
                  <c:v> $70.00 </c:v>
                </c:pt>
                <c:pt idx="11">
                  <c:v> $130.00 </c:v>
                </c:pt>
                <c:pt idx="12">
                  <c:v> $80.00 </c:v>
                </c:pt>
                <c:pt idx="13">
                  <c:v> $60.00 </c:v>
                </c:pt>
                <c:pt idx="14">
                  <c:v> $120.00 </c:v>
                </c:pt>
                <c:pt idx="15">
                  <c:v> $90.00 </c:v>
                </c:pt>
                <c:pt idx="16">
                  <c:v> $40.00 </c:v>
                </c:pt>
                <c:pt idx="17">
                  <c:v> $10.00 </c:v>
                </c:pt>
                <c:pt idx="18">
                  <c:v> $70.00 </c:v>
                </c:pt>
                <c:pt idx="19">
                  <c:v> $120.00 </c:v>
                </c:pt>
                <c:pt idx="20">
                  <c:v> $90.00 </c:v>
                </c:pt>
                <c:pt idx="21">
                  <c:v> $1,550.00 </c:v>
                </c:pt>
                <c:pt idx="23">
                  <c:v>Budget</c:v>
                </c:pt>
                <c:pt idx="24">
                  <c:v> $120.00 </c:v>
                </c:pt>
                <c:pt idx="25">
                  <c:v> $90.00 </c:v>
                </c:pt>
                <c:pt idx="26">
                  <c:v> $40.00 </c:v>
                </c:pt>
                <c:pt idx="27">
                  <c:v> $10.00 </c:v>
                </c:pt>
                <c:pt idx="28">
                  <c:v> $70.00 </c:v>
                </c:pt>
                <c:pt idx="29">
                  <c:v> $70.00 </c:v>
                </c:pt>
                <c:pt idx="30">
                  <c:v> $130.00 </c:v>
                </c:pt>
                <c:pt idx="31">
                  <c:v> $80.00 </c:v>
                </c:pt>
                <c:pt idx="32">
                  <c:v> $60.00 </c:v>
                </c:pt>
                <c:pt idx="33">
                  <c:v> $120.00 </c:v>
                </c:pt>
                <c:pt idx="34">
                  <c:v> $90.00 </c:v>
                </c:pt>
                <c:pt idx="35">
                  <c:v> $40.00 </c:v>
                </c:pt>
                <c:pt idx="36">
                  <c:v> $10.00 </c:v>
                </c:pt>
                <c:pt idx="37">
                  <c:v> $70.00 </c:v>
                </c:pt>
                <c:pt idx="38">
                  <c:v> $1,000.00 </c:v>
                </c:pt>
                <c:pt idx="41">
                  <c:v>Budget</c:v>
                </c:pt>
                <c:pt idx="42">
                  <c:v> $10.00 </c:v>
                </c:pt>
                <c:pt idx="43">
                  <c:v> $70.00 </c:v>
                </c:pt>
                <c:pt idx="44">
                  <c:v> $70.00 </c:v>
                </c:pt>
                <c:pt idx="45">
                  <c:v> $130.00 </c:v>
                </c:pt>
                <c:pt idx="46">
                  <c:v> $80.00 </c:v>
                </c:pt>
                <c:pt idx="47">
                  <c:v> $60.00 </c:v>
                </c:pt>
                <c:pt idx="48">
                  <c:v> $120.00 </c:v>
                </c:pt>
                <c:pt idx="49">
                  <c:v> $90.00 </c:v>
                </c:pt>
                <c:pt idx="50">
                  <c:v> $40.00 </c:v>
                </c:pt>
                <c:pt idx="51">
                  <c:v> $10.00 </c:v>
                </c:pt>
                <c:pt idx="52">
                  <c:v> $70.00 </c:v>
                </c:pt>
                <c:pt idx="53">
                  <c:v> $750.00 </c:v>
                </c:pt>
                <c:pt idx="55">
                  <c:v>Budget</c:v>
                </c:pt>
                <c:pt idx="56">
                  <c:v> $120.00 </c:v>
                </c:pt>
                <c:pt idx="57">
                  <c:v> $90.00 </c:v>
                </c:pt>
                <c:pt idx="58">
                  <c:v> $40.00 </c:v>
                </c:pt>
                <c:pt idx="59">
                  <c:v> $10.00 </c:v>
                </c:pt>
                <c:pt idx="60">
                  <c:v> $260.00 </c:v>
                </c:pt>
                <c:pt idx="62">
                  <c:v>Budget</c:v>
                </c:pt>
                <c:pt idx="63">
                  <c:v> $120.00 </c:v>
                </c:pt>
                <c:pt idx="64">
                  <c:v> $90.00 </c:v>
                </c:pt>
                <c:pt idx="65">
                  <c:v> $40.00 </c:v>
                </c:pt>
                <c:pt idx="66">
                  <c:v> $10.00 </c:v>
                </c:pt>
                <c:pt idx="67">
                  <c:v> $70.00 </c:v>
                </c:pt>
                <c:pt idx="68">
                  <c:v> $70.00 </c:v>
                </c:pt>
                <c:pt idx="69">
                  <c:v> $130.00 </c:v>
                </c:pt>
                <c:pt idx="70">
                  <c:v> $80.00 </c:v>
                </c:pt>
                <c:pt idx="71">
                  <c:v> $60.00 </c:v>
                </c:pt>
                <c:pt idx="72">
                  <c:v> $120.00 </c:v>
                </c:pt>
                <c:pt idx="73">
                  <c:v> $90.00 </c:v>
                </c:pt>
                <c:pt idx="74">
                  <c:v> $40.00 </c:v>
                </c:pt>
                <c:pt idx="75">
                  <c:v> $10.00 </c:v>
                </c:pt>
                <c:pt idx="76">
                  <c:v> $70.00 </c:v>
                </c:pt>
                <c:pt idx="77">
                  <c:v> $1,000.00 </c:v>
                </c:pt>
                <c:pt idx="79">
                  <c:v>Budget</c:v>
                </c:pt>
                <c:pt idx="80">
                  <c:v> $90.00 </c:v>
                </c:pt>
                <c:pt idx="81">
                  <c:v> $40.00 </c:v>
                </c:pt>
                <c:pt idx="82">
                  <c:v> $10.00 </c:v>
                </c:pt>
                <c:pt idx="83">
                  <c:v> $70.00 </c:v>
                </c:pt>
                <c:pt idx="84">
                  <c:v> $70.00 </c:v>
                </c:pt>
                <c:pt idx="85">
                  <c:v> $130.00 </c:v>
                </c:pt>
                <c:pt idx="86">
                  <c:v> $80.00 </c:v>
                </c:pt>
                <c:pt idx="87">
                  <c:v> $60.00 </c:v>
                </c:pt>
                <c:pt idx="88">
                  <c:v> $120.00 </c:v>
                </c:pt>
                <c:pt idx="89">
                  <c:v> $90.00 </c:v>
                </c:pt>
                <c:pt idx="90">
                  <c:v> $760.00 </c:v>
                </c:pt>
                <c:pt idx="92">
                  <c:v>Budget</c:v>
                </c:pt>
                <c:pt idx="93">
                  <c:v> $40.00 </c:v>
                </c:pt>
                <c:pt idx="94">
                  <c:v> $10.00 </c:v>
                </c:pt>
                <c:pt idx="95">
                  <c:v> $70.00 </c:v>
                </c:pt>
                <c:pt idx="96">
                  <c:v> $70.00 </c:v>
                </c:pt>
                <c:pt idx="97">
                  <c:v> $130.00 </c:v>
                </c:pt>
                <c:pt idx="98">
                  <c:v> $80.00 </c:v>
                </c:pt>
                <c:pt idx="99">
                  <c:v> $400.00 </c:v>
                </c:pt>
                <c:pt idx="101">
                  <c:v>Budget</c:v>
                </c:pt>
                <c:pt idx="102">
                  <c:v> $90.00 </c:v>
                </c:pt>
                <c:pt idx="103">
                  <c:v> $40.00 </c:v>
                </c:pt>
                <c:pt idx="104">
                  <c:v> $10.00 </c:v>
                </c:pt>
                <c:pt idx="105">
                  <c:v> $70.00 </c:v>
                </c:pt>
                <c:pt idx="106">
                  <c:v> $70.00 </c:v>
                </c:pt>
                <c:pt idx="107">
                  <c:v> $130.00 </c:v>
                </c:pt>
                <c:pt idx="108">
                  <c:v> $80.00 </c:v>
                </c:pt>
                <c:pt idx="109">
                  <c:v> $490.00 </c:v>
                </c:pt>
                <c:pt idx="111">
                  <c:v>Budget</c:v>
                </c:pt>
                <c:pt idx="112">
                  <c:v> $10.00 </c:v>
                </c:pt>
                <c:pt idx="113">
                  <c:v> $70.00 </c:v>
                </c:pt>
                <c:pt idx="114">
                  <c:v> $70.00 </c:v>
                </c:pt>
                <c:pt idx="115">
                  <c:v> $130.00 </c:v>
                </c:pt>
                <c:pt idx="116">
                  <c:v> $280.00 </c:v>
                </c:pt>
                <c:pt idx="118">
                  <c:v>Budget</c:v>
                </c:pt>
                <c:pt idx="119">
                  <c:v> $10.00 </c:v>
                </c:pt>
                <c:pt idx="120">
                  <c:v> $70.00 </c:v>
                </c:pt>
                <c:pt idx="121">
                  <c:v> $70.00 </c:v>
                </c:pt>
                <c:pt idx="122">
                  <c:v> $130.00 </c:v>
                </c:pt>
                <c:pt idx="123">
                  <c:v> $80.00 </c:v>
                </c:pt>
                <c:pt idx="124">
                  <c:v> $360.00 </c:v>
                </c:pt>
                <c:pt idx="126">
                  <c:v>Budget</c:v>
                </c:pt>
                <c:pt idx="127">
                  <c:v> $120.00 </c:v>
                </c:pt>
                <c:pt idx="128">
                  <c:v> $90.00 </c:v>
                </c:pt>
                <c:pt idx="129">
                  <c:v> $40.00 </c:v>
                </c:pt>
                <c:pt idx="130">
                  <c:v> $10.00 </c:v>
                </c:pt>
                <c:pt idx="131">
                  <c:v> $70.00 </c:v>
                </c:pt>
                <c:pt idx="132">
                  <c:v> $70.00 </c:v>
                </c:pt>
                <c:pt idx="133">
                  <c:v> $130.00 </c:v>
                </c:pt>
                <c:pt idx="134">
                  <c:v> $80.00 </c:v>
                </c:pt>
                <c:pt idx="135">
                  <c:v> $60.00 </c:v>
                </c:pt>
                <c:pt idx="136">
                  <c:v> $120.00 </c:v>
                </c:pt>
                <c:pt idx="137">
                  <c:v> $90.00 </c:v>
                </c:pt>
                <c:pt idx="138">
                  <c:v> $40.00 </c:v>
                </c:pt>
                <c:pt idx="139">
                  <c:v> $10.00 </c:v>
                </c:pt>
                <c:pt idx="140">
                  <c:v> $70.00 </c:v>
                </c:pt>
                <c:pt idx="141">
                  <c:v> $70.00 </c:v>
                </c:pt>
                <c:pt idx="142">
                  <c:v> $70.00 </c:v>
                </c:pt>
                <c:pt idx="143">
                  <c:v> $1,140.00 </c:v>
                </c:pt>
                <c:pt idx="145">
                  <c:v>Budget</c:v>
                </c:pt>
                <c:pt idx="146">
                  <c:v> $130.00 </c:v>
                </c:pt>
                <c:pt idx="147">
                  <c:v> $80.00 </c:v>
                </c:pt>
                <c:pt idx="148">
                  <c:v> $60.00 </c:v>
                </c:pt>
                <c:pt idx="149">
                  <c:v> $120.00 </c:v>
                </c:pt>
                <c:pt idx="150">
                  <c:v> $90.00 </c:v>
                </c:pt>
                <c:pt idx="151">
                  <c:v> $40.00 </c:v>
                </c:pt>
                <c:pt idx="152">
                  <c:v> $10.00 </c:v>
                </c:pt>
                <c:pt idx="153">
                  <c:v> $70.00 </c:v>
                </c:pt>
                <c:pt idx="154">
                  <c:v> $70.00 </c:v>
                </c:pt>
                <c:pt idx="155">
                  <c:v> $70.00 </c:v>
                </c:pt>
                <c:pt idx="156">
                  <c:v> $740.00 </c:v>
                </c:pt>
                <c:pt idx="158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32-4884-AD16-DCFC9A01B790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932-4884-AD16-DCFC9A01B790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932-4884-AD16-DCFC9A01B790}"/>
              </c:ext>
            </c:extLst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932-4884-AD16-DCFC9A01B790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932-4884-AD16-DCFC9A01B790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932-4884-AD16-DCFC9A01B790}"/>
              </c:ext>
            </c:extLst>
          </c:dPt>
          <c:dPt>
            <c:idx val="6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32-4884-AD16-DCFC9A01B790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32-4884-AD16-DCFC9A01B790}"/>
              </c:ext>
            </c:extLst>
          </c:dPt>
          <c:dPt>
            <c:idx val="8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932-4884-AD16-DCFC9A01B790}"/>
              </c:ext>
            </c:extLst>
          </c:dPt>
          <c:dPt>
            <c:idx val="9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932-4884-AD16-DCFC9A01B790}"/>
              </c:ext>
            </c:extLst>
          </c:dPt>
          <c:dPt>
            <c:idx val="1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932-4884-AD16-DCFC9A01B790}"/>
              </c:ext>
            </c:extLst>
          </c:dPt>
          <c:dPt>
            <c:idx val="1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932-4884-AD16-DCFC9A01B790}"/>
              </c:ext>
            </c:extLst>
          </c:dPt>
          <c:dPt>
            <c:idx val="1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32-4884-AD16-DCFC9A01B790}"/>
              </c:ext>
            </c:extLst>
          </c:dPt>
          <c:dPt>
            <c:idx val="1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932-4884-AD16-DCFC9A01B790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70A-4468-93F8-FF074AF85797}"/>
              </c:ext>
            </c:extLst>
          </c:dPt>
          <c:dPt>
            <c:idx val="1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932-4884-AD16-DCFC9A01B790}"/>
              </c:ext>
            </c:extLst>
          </c:dPt>
          <c:dPt>
            <c:idx val="1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932-4884-AD16-DCFC9A01B790}"/>
              </c:ext>
            </c:extLst>
          </c:dPt>
          <c:dPt>
            <c:idx val="17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932-4884-AD16-DCFC9A01B790}"/>
              </c:ext>
            </c:extLst>
          </c:dPt>
          <c:dPt>
            <c:idx val="1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932-4884-AD16-DCFC9A01B790}"/>
              </c:ext>
            </c:extLst>
          </c:dPt>
          <c:dPt>
            <c:idx val="19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932-4884-AD16-DCFC9A01B790}"/>
              </c:ext>
            </c:extLst>
          </c:dPt>
          <c:dPt>
            <c:idx val="2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932-4884-AD16-DCFC9A01B790}"/>
              </c:ext>
            </c:extLst>
          </c:dPt>
          <c:dPt>
            <c:idx val="2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932-4884-AD16-DCFC9A01B790}"/>
              </c:ext>
            </c:extLst>
          </c:dPt>
          <c:dPt>
            <c:idx val="2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932-4884-AD16-DCFC9A01B790}"/>
              </c:ext>
            </c:extLst>
          </c:dPt>
          <c:dPt>
            <c:idx val="2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932-4884-AD16-DCFC9A01B790}"/>
              </c:ext>
            </c:extLst>
          </c:dPt>
          <c:dPt>
            <c:idx val="2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32-4884-AD16-DCFC9A01B790}"/>
              </c:ext>
            </c:extLst>
          </c:dPt>
          <c:dPt>
            <c:idx val="2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932-4884-AD16-DCFC9A01B790}"/>
              </c:ext>
            </c:extLst>
          </c:dPt>
          <c:dPt>
            <c:idx val="26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C70A-4468-93F8-FF074AF85797}"/>
              </c:ext>
            </c:extLst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32-4884-AD16-DCFC9A01B7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Sheet1!$C$163:$C$190</c:f>
              <c:strCache>
                <c:ptCount val="28"/>
                <c:pt idx="0">
                  <c:v>Brown Sugar</c:v>
                </c:pt>
                <c:pt idx="1">
                  <c:v>Catsup</c:v>
                </c:pt>
                <c:pt idx="2">
                  <c:v>Cinnamon</c:v>
                </c:pt>
                <c:pt idx="3">
                  <c:v>Garlic Powder</c:v>
                </c:pt>
                <c:pt idx="4">
                  <c:v>Garlic Salt</c:v>
                </c:pt>
                <c:pt idx="5">
                  <c:v>Ginger</c:v>
                </c:pt>
                <c:pt idx="6">
                  <c:v>Honey</c:v>
                </c:pt>
                <c:pt idx="7">
                  <c:v>Horseradish</c:v>
                </c:pt>
                <c:pt idx="8">
                  <c:v>Jelly</c:v>
                </c:pt>
                <c:pt idx="9">
                  <c:v>Mayonnaise</c:v>
                </c:pt>
                <c:pt idx="10">
                  <c:v>Mustard (Brown)</c:v>
                </c:pt>
                <c:pt idx="11">
                  <c:v>Mustard (yellow)</c:v>
                </c:pt>
                <c:pt idx="12">
                  <c:v>Nutmeg</c:v>
                </c:pt>
                <c:pt idx="13">
                  <c:v>Olive Oil</c:v>
                </c:pt>
                <c:pt idx="14">
                  <c:v>Oregano</c:v>
                </c:pt>
                <c:pt idx="15">
                  <c:v>Paprika</c:v>
                </c:pt>
                <c:pt idx="16">
                  <c:v>Parsley</c:v>
                </c:pt>
                <c:pt idx="17">
                  <c:v>Peanut Butter</c:v>
                </c:pt>
                <c:pt idx="18">
                  <c:v>Pepper</c:v>
                </c:pt>
                <c:pt idx="19">
                  <c:v>Salad Dressings</c:v>
                </c:pt>
                <c:pt idx="20">
                  <c:v>Salsa (hot/med/mild)</c:v>
                </c:pt>
                <c:pt idx="21">
                  <c:v>Salt</c:v>
                </c:pt>
                <c:pt idx="22">
                  <c:v>Soy Sauce</c:v>
                </c:pt>
                <c:pt idx="23">
                  <c:v>Syrup</c:v>
                </c:pt>
                <c:pt idx="24">
                  <c:v>Vegetable Oil</c:v>
                </c:pt>
                <c:pt idx="25">
                  <c:v>White Sugar</c:v>
                </c:pt>
                <c:pt idx="26">
                  <c:v>Worchestershire</c:v>
                </c:pt>
                <c:pt idx="27">
                  <c:v>Total</c:v>
                </c:pt>
              </c:strCache>
            </c:strRef>
          </c:cat>
          <c:val>
            <c:numRef>
              <c:f>Sheet1!$D$163:$D$190</c:f>
              <c:numCache>
                <c:formatCode>_("$"* #,##0.00_);_("$"* \(#,##0.00\);_("$"* "-"??_);_(@_)</c:formatCode>
                <c:ptCount val="28"/>
                <c:pt idx="0">
                  <c:v>120</c:v>
                </c:pt>
                <c:pt idx="1">
                  <c:v>90</c:v>
                </c:pt>
                <c:pt idx="2">
                  <c:v>40</c:v>
                </c:pt>
                <c:pt idx="3">
                  <c:v>10</c:v>
                </c:pt>
                <c:pt idx="4">
                  <c:v>70</c:v>
                </c:pt>
                <c:pt idx="5">
                  <c:v>70</c:v>
                </c:pt>
                <c:pt idx="6">
                  <c:v>130</c:v>
                </c:pt>
                <c:pt idx="7">
                  <c:v>80</c:v>
                </c:pt>
                <c:pt idx="8">
                  <c:v>60</c:v>
                </c:pt>
                <c:pt idx="9">
                  <c:v>120</c:v>
                </c:pt>
                <c:pt idx="10">
                  <c:v>90</c:v>
                </c:pt>
                <c:pt idx="11">
                  <c:v>40</c:v>
                </c:pt>
                <c:pt idx="12">
                  <c:v>10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130</c:v>
                </c:pt>
                <c:pt idx="17">
                  <c:v>80</c:v>
                </c:pt>
                <c:pt idx="18">
                  <c:v>60</c:v>
                </c:pt>
                <c:pt idx="19">
                  <c:v>120</c:v>
                </c:pt>
                <c:pt idx="20">
                  <c:v>90</c:v>
                </c:pt>
                <c:pt idx="21">
                  <c:v>40</c:v>
                </c:pt>
                <c:pt idx="22">
                  <c:v>10</c:v>
                </c:pt>
                <c:pt idx="23">
                  <c:v>120</c:v>
                </c:pt>
                <c:pt idx="24">
                  <c:v>90</c:v>
                </c:pt>
                <c:pt idx="25">
                  <c:v>40</c:v>
                </c:pt>
                <c:pt idx="26">
                  <c:v>10</c:v>
                </c:pt>
                <c:pt idx="27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2-4884-AD16-DCFC9A01B790}"/>
            </c:ext>
          </c:extLst>
        </c:ser>
        <c:ser>
          <c:idx val="1"/>
          <c:order val="1"/>
          <c:tx>
            <c:strRef>
              <c:f>Sheet1!$E$4:$E$162</c:f>
              <c:strCache>
                <c:ptCount val="159"/>
                <c:pt idx="0">
                  <c:v>Actual</c:v>
                </c:pt>
                <c:pt idx="1">
                  <c:v> $60.00 </c:v>
                </c:pt>
                <c:pt idx="2">
                  <c:v> $10.00 </c:v>
                </c:pt>
                <c:pt idx="3">
                  <c:v> $60.00 </c:v>
                </c:pt>
                <c:pt idx="4">
                  <c:v> $40.00 </c:v>
                </c:pt>
                <c:pt idx="5">
                  <c:v> $10.00 </c:v>
                </c:pt>
                <c:pt idx="6">
                  <c:v> $50.00 </c:v>
                </c:pt>
                <c:pt idx="7">
                  <c:v> $30.00 </c:v>
                </c:pt>
                <c:pt idx="8">
                  <c:v> $5.00 </c:v>
                </c:pt>
                <c:pt idx="9">
                  <c:v> $60.00 </c:v>
                </c:pt>
                <c:pt idx="10">
                  <c:v> $60.00 </c:v>
                </c:pt>
                <c:pt idx="11">
                  <c:v> $10.00 </c:v>
                </c:pt>
                <c:pt idx="12">
                  <c:v> $60.00 </c:v>
                </c:pt>
                <c:pt idx="13">
                  <c:v> $40.00 </c:v>
                </c:pt>
                <c:pt idx="14">
                  <c:v> $10.00 </c:v>
                </c:pt>
                <c:pt idx="15">
                  <c:v> $50.00 </c:v>
                </c:pt>
                <c:pt idx="16">
                  <c:v> $30.00 </c:v>
                </c:pt>
                <c:pt idx="17">
                  <c:v> $5.00 </c:v>
                </c:pt>
                <c:pt idx="18">
                  <c:v> $60.00 </c:v>
                </c:pt>
                <c:pt idx="19">
                  <c:v> $10.00 </c:v>
                </c:pt>
                <c:pt idx="20">
                  <c:v> $50.00 </c:v>
                </c:pt>
                <c:pt idx="21">
                  <c:v> $710.00 </c:v>
                </c:pt>
                <c:pt idx="23">
                  <c:v>Actual</c:v>
                </c:pt>
                <c:pt idx="24">
                  <c:v> $10.00 </c:v>
                </c:pt>
                <c:pt idx="25">
                  <c:v> $50.00 </c:v>
                </c:pt>
                <c:pt idx="26">
                  <c:v> $30.00 </c:v>
                </c:pt>
                <c:pt idx="27">
                  <c:v> $5.00 </c:v>
                </c:pt>
                <c:pt idx="28">
                  <c:v> $60.00 </c:v>
                </c:pt>
                <c:pt idx="29">
                  <c:v> $60.00 </c:v>
                </c:pt>
                <c:pt idx="30">
                  <c:v> $10.00 </c:v>
                </c:pt>
                <c:pt idx="31">
                  <c:v> $60.00 </c:v>
                </c:pt>
                <c:pt idx="32">
                  <c:v> $40.00 </c:v>
                </c:pt>
                <c:pt idx="33">
                  <c:v> $10.00 </c:v>
                </c:pt>
                <c:pt idx="34">
                  <c:v> $50.00 </c:v>
                </c:pt>
                <c:pt idx="35">
                  <c:v> $30.00 </c:v>
                </c:pt>
                <c:pt idx="36">
                  <c:v> $5.00 </c:v>
                </c:pt>
                <c:pt idx="37">
                  <c:v> $60.00 </c:v>
                </c:pt>
                <c:pt idx="38">
                  <c:v> $480.00 </c:v>
                </c:pt>
                <c:pt idx="41">
                  <c:v>Actual</c:v>
                </c:pt>
                <c:pt idx="42">
                  <c:v> $5.00 </c:v>
                </c:pt>
                <c:pt idx="43">
                  <c:v> $60.00 </c:v>
                </c:pt>
                <c:pt idx="44">
                  <c:v> $60.00 </c:v>
                </c:pt>
                <c:pt idx="45">
                  <c:v> $10.00 </c:v>
                </c:pt>
                <c:pt idx="46">
                  <c:v> $60.00 </c:v>
                </c:pt>
                <c:pt idx="47">
                  <c:v> $40.00 </c:v>
                </c:pt>
                <c:pt idx="48">
                  <c:v> $10.00 </c:v>
                </c:pt>
                <c:pt idx="49">
                  <c:v> $50.00 </c:v>
                </c:pt>
                <c:pt idx="50">
                  <c:v> $30.00 </c:v>
                </c:pt>
                <c:pt idx="51">
                  <c:v> $5.00 </c:v>
                </c:pt>
                <c:pt idx="52">
                  <c:v> $60.00 </c:v>
                </c:pt>
                <c:pt idx="53">
                  <c:v> $390.00 </c:v>
                </c:pt>
                <c:pt idx="55">
                  <c:v>Actual</c:v>
                </c:pt>
                <c:pt idx="56">
                  <c:v> $10.00 </c:v>
                </c:pt>
                <c:pt idx="57">
                  <c:v> $50.00 </c:v>
                </c:pt>
                <c:pt idx="58">
                  <c:v> $30.00 </c:v>
                </c:pt>
                <c:pt idx="59">
                  <c:v> $5.00 </c:v>
                </c:pt>
                <c:pt idx="60">
                  <c:v> $95.00 </c:v>
                </c:pt>
                <c:pt idx="62">
                  <c:v>Actual</c:v>
                </c:pt>
                <c:pt idx="63">
                  <c:v> $10.00 </c:v>
                </c:pt>
                <c:pt idx="64">
                  <c:v> $50.00 </c:v>
                </c:pt>
                <c:pt idx="65">
                  <c:v> $30.00 </c:v>
                </c:pt>
                <c:pt idx="66">
                  <c:v> $5.00 </c:v>
                </c:pt>
                <c:pt idx="67">
                  <c:v> $60.00 </c:v>
                </c:pt>
                <c:pt idx="68">
                  <c:v> $60.00 </c:v>
                </c:pt>
                <c:pt idx="69">
                  <c:v> $10.00 </c:v>
                </c:pt>
                <c:pt idx="70">
                  <c:v> $60.00 </c:v>
                </c:pt>
                <c:pt idx="71">
                  <c:v> $40.00 </c:v>
                </c:pt>
                <c:pt idx="72">
                  <c:v> $10.00 </c:v>
                </c:pt>
                <c:pt idx="73">
                  <c:v> $50.00 </c:v>
                </c:pt>
                <c:pt idx="74">
                  <c:v> $30.00 </c:v>
                </c:pt>
                <c:pt idx="75">
                  <c:v> $5.00 </c:v>
                </c:pt>
                <c:pt idx="76">
                  <c:v> $60.00 </c:v>
                </c:pt>
                <c:pt idx="77">
                  <c:v> $480.00 </c:v>
                </c:pt>
                <c:pt idx="79">
                  <c:v>Actual</c:v>
                </c:pt>
                <c:pt idx="80">
                  <c:v> $50.00 </c:v>
                </c:pt>
                <c:pt idx="81">
                  <c:v> $30.00 </c:v>
                </c:pt>
                <c:pt idx="82">
                  <c:v> $5.00 </c:v>
                </c:pt>
                <c:pt idx="83">
                  <c:v> $60.00 </c:v>
                </c:pt>
                <c:pt idx="84">
                  <c:v> $60.00 </c:v>
                </c:pt>
                <c:pt idx="85">
                  <c:v> $10.00 </c:v>
                </c:pt>
                <c:pt idx="86">
                  <c:v> $60.00 </c:v>
                </c:pt>
                <c:pt idx="87">
                  <c:v> $40.00 </c:v>
                </c:pt>
                <c:pt idx="88">
                  <c:v> $10.00 </c:v>
                </c:pt>
                <c:pt idx="89">
                  <c:v> $50.00 </c:v>
                </c:pt>
                <c:pt idx="90">
                  <c:v> $375.00 </c:v>
                </c:pt>
                <c:pt idx="92">
                  <c:v>Actual</c:v>
                </c:pt>
                <c:pt idx="93">
                  <c:v> $30.00 </c:v>
                </c:pt>
                <c:pt idx="94">
                  <c:v> $5.00 </c:v>
                </c:pt>
                <c:pt idx="95">
                  <c:v> $60.00 </c:v>
                </c:pt>
                <c:pt idx="96">
                  <c:v> $60.00 </c:v>
                </c:pt>
                <c:pt idx="97">
                  <c:v> $10.00 </c:v>
                </c:pt>
                <c:pt idx="98">
                  <c:v> $60.00 </c:v>
                </c:pt>
                <c:pt idx="99">
                  <c:v> $225.00 </c:v>
                </c:pt>
                <c:pt idx="101">
                  <c:v>Actual</c:v>
                </c:pt>
                <c:pt idx="102">
                  <c:v> $50.00 </c:v>
                </c:pt>
                <c:pt idx="103">
                  <c:v> $30.00 </c:v>
                </c:pt>
                <c:pt idx="104">
                  <c:v> $5.00 </c:v>
                </c:pt>
                <c:pt idx="105">
                  <c:v> $60.00 </c:v>
                </c:pt>
                <c:pt idx="106">
                  <c:v> $60.00 </c:v>
                </c:pt>
                <c:pt idx="107">
                  <c:v> $10.00 </c:v>
                </c:pt>
                <c:pt idx="108">
                  <c:v> $60.00 </c:v>
                </c:pt>
                <c:pt idx="109">
                  <c:v> $275.00 </c:v>
                </c:pt>
                <c:pt idx="111">
                  <c:v>Actual</c:v>
                </c:pt>
                <c:pt idx="112">
                  <c:v> $5.00 </c:v>
                </c:pt>
                <c:pt idx="113">
                  <c:v> $60.00 </c:v>
                </c:pt>
                <c:pt idx="114">
                  <c:v> $60.00 </c:v>
                </c:pt>
                <c:pt idx="115">
                  <c:v> $10.00 </c:v>
                </c:pt>
                <c:pt idx="116">
                  <c:v> $135.00 </c:v>
                </c:pt>
                <c:pt idx="118">
                  <c:v>Actual</c:v>
                </c:pt>
                <c:pt idx="119">
                  <c:v> $5.00 </c:v>
                </c:pt>
                <c:pt idx="120">
                  <c:v> $60.00 </c:v>
                </c:pt>
                <c:pt idx="121">
                  <c:v> $60.00 </c:v>
                </c:pt>
                <c:pt idx="122">
                  <c:v> $10.00 </c:v>
                </c:pt>
                <c:pt idx="123">
                  <c:v> $60.00 </c:v>
                </c:pt>
                <c:pt idx="124">
                  <c:v> $195.00 </c:v>
                </c:pt>
                <c:pt idx="126">
                  <c:v>Actual</c:v>
                </c:pt>
                <c:pt idx="127">
                  <c:v> $10.00 </c:v>
                </c:pt>
                <c:pt idx="128">
                  <c:v> $50.00 </c:v>
                </c:pt>
                <c:pt idx="129">
                  <c:v> $30.00 </c:v>
                </c:pt>
                <c:pt idx="130">
                  <c:v> $5.00 </c:v>
                </c:pt>
                <c:pt idx="131">
                  <c:v> $60.00 </c:v>
                </c:pt>
                <c:pt idx="132">
                  <c:v> $60.00 </c:v>
                </c:pt>
                <c:pt idx="133">
                  <c:v> $10.00 </c:v>
                </c:pt>
                <c:pt idx="134">
                  <c:v> $60.00 </c:v>
                </c:pt>
                <c:pt idx="135">
                  <c:v> $40.00 </c:v>
                </c:pt>
                <c:pt idx="136">
                  <c:v> $10.00 </c:v>
                </c:pt>
                <c:pt idx="137">
                  <c:v> $50.00 </c:v>
                </c:pt>
                <c:pt idx="138">
                  <c:v> $30.00 </c:v>
                </c:pt>
                <c:pt idx="139">
                  <c:v> $5.00 </c:v>
                </c:pt>
                <c:pt idx="140">
                  <c:v> $60.00 </c:v>
                </c:pt>
                <c:pt idx="141">
                  <c:v> $60.00 </c:v>
                </c:pt>
                <c:pt idx="142">
                  <c:v> $60.00 </c:v>
                </c:pt>
                <c:pt idx="143">
                  <c:v> $600.00 </c:v>
                </c:pt>
                <c:pt idx="145">
                  <c:v>Actual</c:v>
                </c:pt>
                <c:pt idx="146">
                  <c:v> $10.00 </c:v>
                </c:pt>
                <c:pt idx="147">
                  <c:v> $60.00 </c:v>
                </c:pt>
                <c:pt idx="148">
                  <c:v> $40.00 </c:v>
                </c:pt>
                <c:pt idx="149">
                  <c:v> $10.00 </c:v>
                </c:pt>
                <c:pt idx="150">
                  <c:v> $50.00 </c:v>
                </c:pt>
                <c:pt idx="151">
                  <c:v> $30.00 </c:v>
                </c:pt>
                <c:pt idx="152">
                  <c:v> $5.00 </c:v>
                </c:pt>
                <c:pt idx="153">
                  <c:v> $60.00 </c:v>
                </c:pt>
                <c:pt idx="154">
                  <c:v> $60.00 </c:v>
                </c:pt>
                <c:pt idx="155">
                  <c:v> $60.00 </c:v>
                </c:pt>
                <c:pt idx="156">
                  <c:v> $385.00 </c:v>
                </c:pt>
                <c:pt idx="158">
                  <c:v>Actual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C70A-4468-93F8-FF074AF8579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C70A-4468-93F8-FF074AF8579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C70A-4468-93F8-FF074AF8579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C70A-4468-93F8-FF074AF8579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C70A-4468-93F8-FF074AF8579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C70A-4468-93F8-FF074AF8579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C70A-4468-93F8-FF074AF8579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C70A-4468-93F8-FF074AF85797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C70A-4468-93F8-FF074AF85797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C70A-4468-93F8-FF074AF85797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C70A-4468-93F8-FF074AF85797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C70A-4468-93F8-FF074AF85797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C70A-4468-93F8-FF074AF85797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C70A-4468-93F8-FF074AF85797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C70A-4468-93F8-FF074AF85797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C70A-4468-93F8-FF074AF85797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C70A-4468-93F8-FF074AF85797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C70A-4468-93F8-FF074AF85797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C70A-4468-93F8-FF074AF85797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C70A-4468-93F8-FF074AF85797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C70A-4468-93F8-FF074AF85797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C70A-4468-93F8-FF074AF85797}"/>
              </c:ext>
            </c:extLst>
          </c:dPt>
          <c:dPt>
            <c:idx val="22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C70A-4468-93F8-FF074AF85797}"/>
              </c:ext>
            </c:extLst>
          </c:dPt>
          <c:dPt>
            <c:idx val="23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C70A-4468-93F8-FF074AF85797}"/>
              </c:ext>
            </c:extLst>
          </c:dPt>
          <c:dPt>
            <c:idx val="24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C70A-4468-93F8-FF074AF85797}"/>
              </c:ext>
            </c:extLst>
          </c:dPt>
          <c:dPt>
            <c:idx val="25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C70A-4468-93F8-FF074AF85797}"/>
              </c:ext>
            </c:extLst>
          </c:dPt>
          <c:dPt>
            <c:idx val="26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C70A-4468-93F8-FF074AF85797}"/>
              </c:ext>
            </c:extLst>
          </c:dPt>
          <c:dPt>
            <c:idx val="27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C70A-4468-93F8-FF074AF857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Sheet1!$C$163:$C$190</c:f>
              <c:strCache>
                <c:ptCount val="28"/>
                <c:pt idx="0">
                  <c:v>Brown Sugar</c:v>
                </c:pt>
                <c:pt idx="1">
                  <c:v>Catsup</c:v>
                </c:pt>
                <c:pt idx="2">
                  <c:v>Cinnamon</c:v>
                </c:pt>
                <c:pt idx="3">
                  <c:v>Garlic Powder</c:v>
                </c:pt>
                <c:pt idx="4">
                  <c:v>Garlic Salt</c:v>
                </c:pt>
                <c:pt idx="5">
                  <c:v>Ginger</c:v>
                </c:pt>
                <c:pt idx="6">
                  <c:v>Honey</c:v>
                </c:pt>
                <c:pt idx="7">
                  <c:v>Horseradish</c:v>
                </c:pt>
                <c:pt idx="8">
                  <c:v>Jelly</c:v>
                </c:pt>
                <c:pt idx="9">
                  <c:v>Mayonnaise</c:v>
                </c:pt>
                <c:pt idx="10">
                  <c:v>Mustard (Brown)</c:v>
                </c:pt>
                <c:pt idx="11">
                  <c:v>Mustard (yellow)</c:v>
                </c:pt>
                <c:pt idx="12">
                  <c:v>Nutmeg</c:v>
                </c:pt>
                <c:pt idx="13">
                  <c:v>Olive Oil</c:v>
                </c:pt>
                <c:pt idx="14">
                  <c:v>Oregano</c:v>
                </c:pt>
                <c:pt idx="15">
                  <c:v>Paprika</c:v>
                </c:pt>
                <c:pt idx="16">
                  <c:v>Parsley</c:v>
                </c:pt>
                <c:pt idx="17">
                  <c:v>Peanut Butter</c:v>
                </c:pt>
                <c:pt idx="18">
                  <c:v>Pepper</c:v>
                </c:pt>
                <c:pt idx="19">
                  <c:v>Salad Dressings</c:v>
                </c:pt>
                <c:pt idx="20">
                  <c:v>Salsa (hot/med/mild)</c:v>
                </c:pt>
                <c:pt idx="21">
                  <c:v>Salt</c:v>
                </c:pt>
                <c:pt idx="22">
                  <c:v>Soy Sauce</c:v>
                </c:pt>
                <c:pt idx="23">
                  <c:v>Syrup</c:v>
                </c:pt>
                <c:pt idx="24">
                  <c:v>Vegetable Oil</c:v>
                </c:pt>
                <c:pt idx="25">
                  <c:v>White Sugar</c:v>
                </c:pt>
                <c:pt idx="26">
                  <c:v>Worchestershire</c:v>
                </c:pt>
                <c:pt idx="27">
                  <c:v>Total</c:v>
                </c:pt>
              </c:strCache>
            </c:strRef>
          </c:cat>
          <c:val>
            <c:numRef>
              <c:f>Sheet1!$E$163:$E$190</c:f>
              <c:numCache>
                <c:formatCode>_("$"* #,##0.00_);_("$"* \(#,##0.00\);_("$"* "-"??_);_(@_)</c:formatCode>
                <c:ptCount val="28"/>
                <c:pt idx="0">
                  <c:v>10</c:v>
                </c:pt>
                <c:pt idx="1">
                  <c:v>50</c:v>
                </c:pt>
                <c:pt idx="2">
                  <c:v>30</c:v>
                </c:pt>
                <c:pt idx="3">
                  <c:v>5</c:v>
                </c:pt>
                <c:pt idx="4">
                  <c:v>60</c:v>
                </c:pt>
                <c:pt idx="5">
                  <c:v>60</c:v>
                </c:pt>
                <c:pt idx="6">
                  <c:v>10</c:v>
                </c:pt>
                <c:pt idx="7">
                  <c:v>60</c:v>
                </c:pt>
                <c:pt idx="8">
                  <c:v>40</c:v>
                </c:pt>
                <c:pt idx="9">
                  <c:v>10</c:v>
                </c:pt>
                <c:pt idx="10">
                  <c:v>50</c:v>
                </c:pt>
                <c:pt idx="11">
                  <c:v>30</c:v>
                </c:pt>
                <c:pt idx="12">
                  <c:v>5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10</c:v>
                </c:pt>
                <c:pt idx="17">
                  <c:v>60</c:v>
                </c:pt>
                <c:pt idx="18">
                  <c:v>40</c:v>
                </c:pt>
                <c:pt idx="19">
                  <c:v>10</c:v>
                </c:pt>
                <c:pt idx="20">
                  <c:v>50</c:v>
                </c:pt>
                <c:pt idx="21">
                  <c:v>30</c:v>
                </c:pt>
                <c:pt idx="22">
                  <c:v>5</c:v>
                </c:pt>
                <c:pt idx="23">
                  <c:v>10</c:v>
                </c:pt>
                <c:pt idx="24">
                  <c:v>50</c:v>
                </c:pt>
                <c:pt idx="25">
                  <c:v>30</c:v>
                </c:pt>
                <c:pt idx="26">
                  <c:v>5</c:v>
                </c:pt>
                <c:pt idx="27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2-4884-AD16-DCFC9A01B790}"/>
            </c:ext>
          </c:extLst>
        </c:ser>
        <c:ser>
          <c:idx val="2"/>
          <c:order val="2"/>
          <c:tx>
            <c:strRef>
              <c:f>Sheet1!$F$4:$F$162</c:f>
              <c:strCache>
                <c:ptCount val="159"/>
                <c:pt idx="0">
                  <c:v>Difference</c:v>
                </c:pt>
                <c:pt idx="1">
                  <c:v> $10.00 </c:v>
                </c:pt>
                <c:pt idx="2">
                  <c:v> $120.00 </c:v>
                </c:pt>
                <c:pt idx="3">
                  <c:v> $20.00 </c:v>
                </c:pt>
                <c:pt idx="4">
                  <c:v> $20.00 </c:v>
                </c:pt>
                <c:pt idx="5">
                  <c:v> $110.00 </c:v>
                </c:pt>
                <c:pt idx="6">
                  <c:v> $40.00 </c:v>
                </c:pt>
                <c:pt idx="7">
                  <c:v> $10.00 </c:v>
                </c:pt>
                <c:pt idx="8">
                  <c:v> $5.00 </c:v>
                </c:pt>
                <c:pt idx="9">
                  <c:v> $10.00 </c:v>
                </c:pt>
                <c:pt idx="10">
                  <c:v> $10.00 </c:v>
                </c:pt>
                <c:pt idx="11">
                  <c:v> $120.00 </c:v>
                </c:pt>
                <c:pt idx="12">
                  <c:v> $20.00 </c:v>
                </c:pt>
                <c:pt idx="13">
                  <c:v> $20.00 </c:v>
                </c:pt>
                <c:pt idx="14">
                  <c:v> $110.00 </c:v>
                </c:pt>
                <c:pt idx="15">
                  <c:v> $40.00 </c:v>
                </c:pt>
                <c:pt idx="16">
                  <c:v> $10.00 </c:v>
                </c:pt>
                <c:pt idx="17">
                  <c:v> $5.00 </c:v>
                </c:pt>
                <c:pt idx="18">
                  <c:v> $10.00 </c:v>
                </c:pt>
                <c:pt idx="19">
                  <c:v> $110.00 </c:v>
                </c:pt>
                <c:pt idx="20">
                  <c:v> $40.00 </c:v>
                </c:pt>
                <c:pt idx="21">
                  <c:v> $840.00 </c:v>
                </c:pt>
                <c:pt idx="23">
                  <c:v>Difference</c:v>
                </c:pt>
                <c:pt idx="24">
                  <c:v> $110.00 </c:v>
                </c:pt>
                <c:pt idx="25">
                  <c:v> $40.00 </c:v>
                </c:pt>
                <c:pt idx="26">
                  <c:v> $10.00 </c:v>
                </c:pt>
                <c:pt idx="27">
                  <c:v> $5.00 </c:v>
                </c:pt>
                <c:pt idx="28">
                  <c:v> $10.00 </c:v>
                </c:pt>
                <c:pt idx="29">
                  <c:v> $10.00 </c:v>
                </c:pt>
                <c:pt idx="30">
                  <c:v> $120.00 </c:v>
                </c:pt>
                <c:pt idx="31">
                  <c:v> $20.00 </c:v>
                </c:pt>
                <c:pt idx="32">
                  <c:v> $20.00 </c:v>
                </c:pt>
                <c:pt idx="33">
                  <c:v> $110.00 </c:v>
                </c:pt>
                <c:pt idx="34">
                  <c:v> $40.00 </c:v>
                </c:pt>
                <c:pt idx="35">
                  <c:v> $10.00 </c:v>
                </c:pt>
                <c:pt idx="36">
                  <c:v> $5.00 </c:v>
                </c:pt>
                <c:pt idx="37">
                  <c:v> $10.00 </c:v>
                </c:pt>
                <c:pt idx="38">
                  <c:v> $520.00 </c:v>
                </c:pt>
                <c:pt idx="41">
                  <c:v>Difference</c:v>
                </c:pt>
                <c:pt idx="42">
                  <c:v> $5.00 </c:v>
                </c:pt>
                <c:pt idx="43">
                  <c:v> $10.00 </c:v>
                </c:pt>
                <c:pt idx="44">
                  <c:v> $10.00 </c:v>
                </c:pt>
                <c:pt idx="45">
                  <c:v> $120.00 </c:v>
                </c:pt>
                <c:pt idx="46">
                  <c:v> $20.00 </c:v>
                </c:pt>
                <c:pt idx="47">
                  <c:v> $20.00 </c:v>
                </c:pt>
                <c:pt idx="48">
                  <c:v> $110.00 </c:v>
                </c:pt>
                <c:pt idx="49">
                  <c:v> $40.00 </c:v>
                </c:pt>
                <c:pt idx="50">
                  <c:v> $10.00 </c:v>
                </c:pt>
                <c:pt idx="51">
                  <c:v> $5.00 </c:v>
                </c:pt>
                <c:pt idx="52">
                  <c:v> $10.00 </c:v>
                </c:pt>
                <c:pt idx="53">
                  <c:v> $360.00 </c:v>
                </c:pt>
                <c:pt idx="55">
                  <c:v>Difference</c:v>
                </c:pt>
                <c:pt idx="56">
                  <c:v> $110.00 </c:v>
                </c:pt>
                <c:pt idx="57">
                  <c:v> $40.00 </c:v>
                </c:pt>
                <c:pt idx="58">
                  <c:v> $10.00 </c:v>
                </c:pt>
                <c:pt idx="59">
                  <c:v> $5.00 </c:v>
                </c:pt>
                <c:pt idx="60">
                  <c:v> $165.00 </c:v>
                </c:pt>
                <c:pt idx="62">
                  <c:v>Difference</c:v>
                </c:pt>
                <c:pt idx="63">
                  <c:v> $110.00 </c:v>
                </c:pt>
                <c:pt idx="64">
                  <c:v> $40.00 </c:v>
                </c:pt>
                <c:pt idx="65">
                  <c:v> $10.00 </c:v>
                </c:pt>
                <c:pt idx="66">
                  <c:v> $5.00 </c:v>
                </c:pt>
                <c:pt idx="67">
                  <c:v> $10.00 </c:v>
                </c:pt>
                <c:pt idx="68">
                  <c:v> $10.00 </c:v>
                </c:pt>
                <c:pt idx="69">
                  <c:v> $120.00 </c:v>
                </c:pt>
                <c:pt idx="70">
                  <c:v> $20.00 </c:v>
                </c:pt>
                <c:pt idx="71">
                  <c:v> $20.00 </c:v>
                </c:pt>
                <c:pt idx="72">
                  <c:v> $110.00 </c:v>
                </c:pt>
                <c:pt idx="73">
                  <c:v> $40.00 </c:v>
                </c:pt>
                <c:pt idx="74">
                  <c:v> $10.00 </c:v>
                </c:pt>
                <c:pt idx="75">
                  <c:v> $5.00 </c:v>
                </c:pt>
                <c:pt idx="76">
                  <c:v> $10.00 </c:v>
                </c:pt>
                <c:pt idx="77">
                  <c:v> $520.00 </c:v>
                </c:pt>
                <c:pt idx="79">
                  <c:v>Difference</c:v>
                </c:pt>
                <c:pt idx="80">
                  <c:v> $40.00 </c:v>
                </c:pt>
                <c:pt idx="81">
                  <c:v> $10.00 </c:v>
                </c:pt>
                <c:pt idx="82">
                  <c:v> $5.00 </c:v>
                </c:pt>
                <c:pt idx="83">
                  <c:v> $10.00 </c:v>
                </c:pt>
                <c:pt idx="84">
                  <c:v> $10.00 </c:v>
                </c:pt>
                <c:pt idx="85">
                  <c:v> $120.00 </c:v>
                </c:pt>
                <c:pt idx="86">
                  <c:v> $20.00 </c:v>
                </c:pt>
                <c:pt idx="87">
                  <c:v> $20.00 </c:v>
                </c:pt>
                <c:pt idx="88">
                  <c:v> $110.00 </c:v>
                </c:pt>
                <c:pt idx="89">
                  <c:v> $40.00 </c:v>
                </c:pt>
                <c:pt idx="90">
                  <c:v> $385.00 </c:v>
                </c:pt>
                <c:pt idx="92">
                  <c:v>Difference</c:v>
                </c:pt>
                <c:pt idx="93">
                  <c:v> $10.00 </c:v>
                </c:pt>
                <c:pt idx="94">
                  <c:v> $5.00 </c:v>
                </c:pt>
                <c:pt idx="95">
                  <c:v> $10.00 </c:v>
                </c:pt>
                <c:pt idx="96">
                  <c:v> $10.00 </c:v>
                </c:pt>
                <c:pt idx="97">
                  <c:v> $120.00 </c:v>
                </c:pt>
                <c:pt idx="98">
                  <c:v> $20.00 </c:v>
                </c:pt>
                <c:pt idx="99">
                  <c:v> $175.00 </c:v>
                </c:pt>
                <c:pt idx="101">
                  <c:v>Difference</c:v>
                </c:pt>
                <c:pt idx="102">
                  <c:v> $40.00 </c:v>
                </c:pt>
                <c:pt idx="103">
                  <c:v> $10.00 </c:v>
                </c:pt>
                <c:pt idx="104">
                  <c:v> $5.00 </c:v>
                </c:pt>
                <c:pt idx="105">
                  <c:v> $10.00 </c:v>
                </c:pt>
                <c:pt idx="106">
                  <c:v> $10.00 </c:v>
                </c:pt>
                <c:pt idx="107">
                  <c:v> $120.00 </c:v>
                </c:pt>
                <c:pt idx="108">
                  <c:v> $20.00 </c:v>
                </c:pt>
                <c:pt idx="109">
                  <c:v> $215.00 </c:v>
                </c:pt>
                <c:pt idx="111">
                  <c:v>Difference</c:v>
                </c:pt>
                <c:pt idx="112">
                  <c:v> $5.00 </c:v>
                </c:pt>
                <c:pt idx="113">
                  <c:v> $10.00 </c:v>
                </c:pt>
                <c:pt idx="114">
                  <c:v> $10.00 </c:v>
                </c:pt>
                <c:pt idx="115">
                  <c:v> $120.00 </c:v>
                </c:pt>
                <c:pt idx="116">
                  <c:v> $145.00 </c:v>
                </c:pt>
                <c:pt idx="118">
                  <c:v>Difference</c:v>
                </c:pt>
                <c:pt idx="119">
                  <c:v> $5.00 </c:v>
                </c:pt>
                <c:pt idx="120">
                  <c:v> $10.00 </c:v>
                </c:pt>
                <c:pt idx="121">
                  <c:v> $10.00 </c:v>
                </c:pt>
                <c:pt idx="122">
                  <c:v> $120.00 </c:v>
                </c:pt>
                <c:pt idx="123">
                  <c:v> $20.00 </c:v>
                </c:pt>
                <c:pt idx="124">
                  <c:v> $165.00 </c:v>
                </c:pt>
                <c:pt idx="126">
                  <c:v>Difference</c:v>
                </c:pt>
                <c:pt idx="127">
                  <c:v> $110.00 </c:v>
                </c:pt>
                <c:pt idx="128">
                  <c:v> $40.00 </c:v>
                </c:pt>
                <c:pt idx="129">
                  <c:v> $10.00 </c:v>
                </c:pt>
                <c:pt idx="130">
                  <c:v> $5.00 </c:v>
                </c:pt>
                <c:pt idx="131">
                  <c:v> $10.00 </c:v>
                </c:pt>
                <c:pt idx="132">
                  <c:v> $10.00 </c:v>
                </c:pt>
                <c:pt idx="133">
                  <c:v> $120.00 </c:v>
                </c:pt>
                <c:pt idx="134">
                  <c:v> $20.00 </c:v>
                </c:pt>
                <c:pt idx="135">
                  <c:v> $20.00 </c:v>
                </c:pt>
                <c:pt idx="136">
                  <c:v> $110.00 </c:v>
                </c:pt>
                <c:pt idx="137">
                  <c:v> $40.00 </c:v>
                </c:pt>
                <c:pt idx="138">
                  <c:v> $10.00 </c:v>
                </c:pt>
                <c:pt idx="139">
                  <c:v> $5.00 </c:v>
                </c:pt>
                <c:pt idx="140">
                  <c:v> $10.00 </c:v>
                </c:pt>
                <c:pt idx="141">
                  <c:v> $10.00 </c:v>
                </c:pt>
                <c:pt idx="142">
                  <c:v> $10.00 </c:v>
                </c:pt>
                <c:pt idx="143">
                  <c:v> $540.00 </c:v>
                </c:pt>
                <c:pt idx="145">
                  <c:v>Difference</c:v>
                </c:pt>
                <c:pt idx="146">
                  <c:v> $120.00 </c:v>
                </c:pt>
                <c:pt idx="147">
                  <c:v> $20.00 </c:v>
                </c:pt>
                <c:pt idx="148">
                  <c:v> $20.00 </c:v>
                </c:pt>
                <c:pt idx="149">
                  <c:v> $110.00 </c:v>
                </c:pt>
                <c:pt idx="150">
                  <c:v> $40.00 </c:v>
                </c:pt>
                <c:pt idx="151">
                  <c:v> $10.00 </c:v>
                </c:pt>
                <c:pt idx="152">
                  <c:v> $5.00 </c:v>
                </c:pt>
                <c:pt idx="153">
                  <c:v> $10.00 </c:v>
                </c:pt>
                <c:pt idx="154">
                  <c:v> $10.00 </c:v>
                </c:pt>
                <c:pt idx="155">
                  <c:v> $10.00 </c:v>
                </c:pt>
                <c:pt idx="156">
                  <c:v> $355.00 </c:v>
                </c:pt>
                <c:pt idx="158">
                  <c:v>Difference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C70A-4468-93F8-FF074AF8579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C70A-4468-93F8-FF074AF8579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C70A-4468-93F8-FF074AF8579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C70A-4468-93F8-FF074AF8579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C70A-4468-93F8-FF074AF8579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C70A-4468-93F8-FF074AF8579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C70A-4468-93F8-FF074AF8579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C70A-4468-93F8-FF074AF85797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C70A-4468-93F8-FF074AF85797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C70A-4468-93F8-FF074AF85797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C70A-4468-93F8-FF074AF85797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C70A-4468-93F8-FF074AF85797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C70A-4468-93F8-FF074AF85797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C70A-4468-93F8-FF074AF85797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C70A-4468-93F8-FF074AF85797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C70A-4468-93F8-FF074AF85797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C70A-4468-93F8-FF074AF85797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C70A-4468-93F8-FF074AF85797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C70A-4468-93F8-FF074AF85797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C70A-4468-93F8-FF074AF85797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C70A-4468-93F8-FF074AF85797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C70A-4468-93F8-FF074AF85797}"/>
              </c:ext>
            </c:extLst>
          </c:dPt>
          <c:dPt>
            <c:idx val="22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C70A-4468-93F8-FF074AF85797}"/>
              </c:ext>
            </c:extLst>
          </c:dPt>
          <c:dPt>
            <c:idx val="23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C70A-4468-93F8-FF074AF85797}"/>
              </c:ext>
            </c:extLst>
          </c:dPt>
          <c:dPt>
            <c:idx val="24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C70A-4468-93F8-FF074AF85797}"/>
              </c:ext>
            </c:extLst>
          </c:dPt>
          <c:dPt>
            <c:idx val="25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C70A-4468-93F8-FF074AF85797}"/>
              </c:ext>
            </c:extLst>
          </c:dPt>
          <c:dPt>
            <c:idx val="26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C70A-4468-93F8-FF074AF85797}"/>
              </c:ext>
            </c:extLst>
          </c:dPt>
          <c:dPt>
            <c:idx val="27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C70A-4468-93F8-FF074AF857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Sheet1!$C$163:$C$190</c:f>
              <c:strCache>
                <c:ptCount val="28"/>
                <c:pt idx="0">
                  <c:v>Brown Sugar</c:v>
                </c:pt>
                <c:pt idx="1">
                  <c:v>Catsup</c:v>
                </c:pt>
                <c:pt idx="2">
                  <c:v>Cinnamon</c:v>
                </c:pt>
                <c:pt idx="3">
                  <c:v>Garlic Powder</c:v>
                </c:pt>
                <c:pt idx="4">
                  <c:v>Garlic Salt</c:v>
                </c:pt>
                <c:pt idx="5">
                  <c:v>Ginger</c:v>
                </c:pt>
                <c:pt idx="6">
                  <c:v>Honey</c:v>
                </c:pt>
                <c:pt idx="7">
                  <c:v>Horseradish</c:v>
                </c:pt>
                <c:pt idx="8">
                  <c:v>Jelly</c:v>
                </c:pt>
                <c:pt idx="9">
                  <c:v>Mayonnaise</c:v>
                </c:pt>
                <c:pt idx="10">
                  <c:v>Mustard (Brown)</c:v>
                </c:pt>
                <c:pt idx="11">
                  <c:v>Mustard (yellow)</c:v>
                </c:pt>
                <c:pt idx="12">
                  <c:v>Nutmeg</c:v>
                </c:pt>
                <c:pt idx="13">
                  <c:v>Olive Oil</c:v>
                </c:pt>
                <c:pt idx="14">
                  <c:v>Oregano</c:v>
                </c:pt>
                <c:pt idx="15">
                  <c:v>Paprika</c:v>
                </c:pt>
                <c:pt idx="16">
                  <c:v>Parsley</c:v>
                </c:pt>
                <c:pt idx="17">
                  <c:v>Peanut Butter</c:v>
                </c:pt>
                <c:pt idx="18">
                  <c:v>Pepper</c:v>
                </c:pt>
                <c:pt idx="19">
                  <c:v>Salad Dressings</c:v>
                </c:pt>
                <c:pt idx="20">
                  <c:v>Salsa (hot/med/mild)</c:v>
                </c:pt>
                <c:pt idx="21">
                  <c:v>Salt</c:v>
                </c:pt>
                <c:pt idx="22">
                  <c:v>Soy Sauce</c:v>
                </c:pt>
                <c:pt idx="23">
                  <c:v>Syrup</c:v>
                </c:pt>
                <c:pt idx="24">
                  <c:v>Vegetable Oil</c:v>
                </c:pt>
                <c:pt idx="25">
                  <c:v>White Sugar</c:v>
                </c:pt>
                <c:pt idx="26">
                  <c:v>Worchestershire</c:v>
                </c:pt>
                <c:pt idx="27">
                  <c:v>Total</c:v>
                </c:pt>
              </c:strCache>
            </c:strRef>
          </c:cat>
          <c:val>
            <c:numRef>
              <c:f>Sheet1!$F$163:$F$190</c:f>
              <c:numCache>
                <c:formatCode>_("$"* #,##0.00_);_("$"* \(#,##0.00\);_("$"* "-"??_);_(@_)</c:formatCode>
                <c:ptCount val="28"/>
                <c:pt idx="0">
                  <c:v>110</c:v>
                </c:pt>
                <c:pt idx="1">
                  <c:v>40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120</c:v>
                </c:pt>
                <c:pt idx="7">
                  <c:v>20</c:v>
                </c:pt>
                <c:pt idx="8">
                  <c:v>20</c:v>
                </c:pt>
                <c:pt idx="9">
                  <c:v>110</c:v>
                </c:pt>
                <c:pt idx="10">
                  <c:v>40</c:v>
                </c:pt>
                <c:pt idx="11">
                  <c:v>10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120</c:v>
                </c:pt>
                <c:pt idx="17">
                  <c:v>20</c:v>
                </c:pt>
                <c:pt idx="18">
                  <c:v>20</c:v>
                </c:pt>
                <c:pt idx="19">
                  <c:v>110</c:v>
                </c:pt>
                <c:pt idx="20">
                  <c:v>40</c:v>
                </c:pt>
                <c:pt idx="21">
                  <c:v>10</c:v>
                </c:pt>
                <c:pt idx="22">
                  <c:v>5</c:v>
                </c:pt>
                <c:pt idx="23">
                  <c:v>110</c:v>
                </c:pt>
                <c:pt idx="24">
                  <c:v>40</c:v>
                </c:pt>
                <c:pt idx="25">
                  <c:v>10</c:v>
                </c:pt>
                <c:pt idx="26">
                  <c:v>5</c:v>
                </c:pt>
                <c:pt idx="27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2-4884-AD16-DCFC9A01B7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716375140397131E-2"/>
          <c:y val="0.8607476599782119"/>
          <c:w val="0.87628641346250546"/>
          <c:h val="0.13094391064004607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183</xdr:row>
      <xdr:rowOff>83348</xdr:rowOff>
    </xdr:from>
    <xdr:to>
      <xdr:col>5</xdr:col>
      <xdr:colOff>845335</xdr:colOff>
      <xdr:row>225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6E617B-B72A-4359-B8FD-3902BA4C1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476250</xdr:colOff>
      <xdr:row>0</xdr:row>
      <xdr:rowOff>123825</xdr:rowOff>
    </xdr:from>
    <xdr:to>
      <xdr:col>6</xdr:col>
      <xdr:colOff>7619</xdr:colOff>
      <xdr:row>2</xdr:row>
      <xdr:rowOff>51645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3F9D21-1F9E-4624-96E1-358F78C5A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23825"/>
          <a:ext cx="617219" cy="77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2087-4F9C-417C-BDCC-181477536B85}">
  <dimension ref="B2:F190"/>
  <sheetViews>
    <sheetView showGridLines="0" showRowColHeaders="0" tabSelected="1" showRuler="0" view="pageLayout" zoomScaleNormal="100" workbookViewId="0">
      <selection activeCell="B2" sqref="B2:F2"/>
    </sheetView>
  </sheetViews>
  <sheetFormatPr defaultRowHeight="15" x14ac:dyDescent="0.25"/>
  <cols>
    <col min="1" max="1" width="2.85546875" customWidth="1"/>
    <col min="2" max="2" width="14.28515625" style="4" customWidth="1"/>
    <col min="3" max="3" width="21.7109375" style="24" customWidth="1"/>
    <col min="4" max="6" width="15.140625" style="4" customWidth="1"/>
  </cols>
  <sheetData>
    <row r="2" spans="2:6" ht="51.75" customHeight="1" x14ac:dyDescent="0.25">
      <c r="B2" s="29" t="s">
        <v>159</v>
      </c>
      <c r="C2" s="30"/>
      <c r="D2" s="30"/>
      <c r="E2" s="30"/>
      <c r="F2" s="31"/>
    </row>
    <row r="4" spans="2:6" s="1" customFormat="1" ht="19.5" customHeight="1" x14ac:dyDescent="0.25">
      <c r="B4" s="3" t="s">
        <v>158</v>
      </c>
      <c r="C4" s="19" t="s">
        <v>0</v>
      </c>
      <c r="D4" s="8" t="s">
        <v>155</v>
      </c>
      <c r="E4" s="8" t="s">
        <v>156</v>
      </c>
      <c r="F4" s="8" t="s">
        <v>157</v>
      </c>
    </row>
    <row r="5" spans="2:6" x14ac:dyDescent="0.25">
      <c r="C5" s="20" t="s">
        <v>1</v>
      </c>
      <c r="D5" s="9">
        <v>70</v>
      </c>
      <c r="E5" s="26">
        <v>60</v>
      </c>
      <c r="F5" s="10">
        <f t="shared" ref="F5:F13" si="0">D5-E5</f>
        <v>10</v>
      </c>
    </row>
    <row r="6" spans="2:6" x14ac:dyDescent="0.25">
      <c r="C6" s="20" t="s">
        <v>2</v>
      </c>
      <c r="D6" s="11">
        <v>130</v>
      </c>
      <c r="E6" s="27">
        <v>10</v>
      </c>
      <c r="F6" s="12">
        <f t="shared" si="0"/>
        <v>120</v>
      </c>
    </row>
    <row r="7" spans="2:6" x14ac:dyDescent="0.25">
      <c r="C7" s="20" t="s">
        <v>3</v>
      </c>
      <c r="D7" s="11">
        <v>80</v>
      </c>
      <c r="E7" s="27">
        <v>60</v>
      </c>
      <c r="F7" s="12">
        <f t="shared" si="0"/>
        <v>20</v>
      </c>
    </row>
    <row r="8" spans="2:6" x14ac:dyDescent="0.25">
      <c r="C8" s="20" t="s">
        <v>4</v>
      </c>
      <c r="D8" s="11">
        <v>60</v>
      </c>
      <c r="E8" s="27">
        <v>40</v>
      </c>
      <c r="F8" s="12">
        <f t="shared" si="0"/>
        <v>20</v>
      </c>
    </row>
    <row r="9" spans="2:6" x14ac:dyDescent="0.25">
      <c r="C9" s="20" t="s">
        <v>5</v>
      </c>
      <c r="D9" s="11">
        <v>120</v>
      </c>
      <c r="E9" s="27">
        <v>10</v>
      </c>
      <c r="F9" s="12">
        <f t="shared" si="0"/>
        <v>110</v>
      </c>
    </row>
    <row r="10" spans="2:6" x14ac:dyDescent="0.25">
      <c r="C10" s="20" t="s">
        <v>6</v>
      </c>
      <c r="D10" s="11">
        <v>90</v>
      </c>
      <c r="E10" s="27">
        <v>50</v>
      </c>
      <c r="F10" s="12">
        <f t="shared" si="0"/>
        <v>40</v>
      </c>
    </row>
    <row r="11" spans="2:6" x14ac:dyDescent="0.25">
      <c r="C11" s="20" t="s">
        <v>7</v>
      </c>
      <c r="D11" s="11">
        <v>40</v>
      </c>
      <c r="E11" s="27">
        <v>30</v>
      </c>
      <c r="F11" s="12">
        <f t="shared" si="0"/>
        <v>10</v>
      </c>
    </row>
    <row r="12" spans="2:6" x14ac:dyDescent="0.25">
      <c r="C12" s="20" t="s">
        <v>8</v>
      </c>
      <c r="D12" s="11">
        <v>10</v>
      </c>
      <c r="E12" s="27">
        <v>5</v>
      </c>
      <c r="F12" s="12">
        <f>D12-E12</f>
        <v>5</v>
      </c>
    </row>
    <row r="13" spans="2:6" x14ac:dyDescent="0.25">
      <c r="C13" s="20" t="s">
        <v>9</v>
      </c>
      <c r="D13" s="11">
        <v>70</v>
      </c>
      <c r="E13" s="27">
        <v>60</v>
      </c>
      <c r="F13" s="12">
        <f t="shared" si="0"/>
        <v>10</v>
      </c>
    </row>
    <row r="14" spans="2:6" x14ac:dyDescent="0.25">
      <c r="C14" s="20" t="s">
        <v>10</v>
      </c>
      <c r="D14" s="11">
        <v>70</v>
      </c>
      <c r="E14" s="27">
        <v>60</v>
      </c>
      <c r="F14" s="12">
        <f t="shared" ref="F14:F20" si="1">D14-E14</f>
        <v>10</v>
      </c>
    </row>
    <row r="15" spans="2:6" x14ac:dyDescent="0.25">
      <c r="C15" s="20" t="s">
        <v>11</v>
      </c>
      <c r="D15" s="11">
        <v>130</v>
      </c>
      <c r="E15" s="27">
        <v>10</v>
      </c>
      <c r="F15" s="12">
        <f t="shared" si="1"/>
        <v>120</v>
      </c>
    </row>
    <row r="16" spans="2:6" x14ac:dyDescent="0.25">
      <c r="C16" s="20" t="s">
        <v>12</v>
      </c>
      <c r="D16" s="11">
        <v>80</v>
      </c>
      <c r="E16" s="27">
        <v>60</v>
      </c>
      <c r="F16" s="12">
        <f t="shared" si="1"/>
        <v>20</v>
      </c>
    </row>
    <row r="17" spans="2:6" x14ac:dyDescent="0.25">
      <c r="C17" s="20" t="s">
        <v>13</v>
      </c>
      <c r="D17" s="11">
        <v>60</v>
      </c>
      <c r="E17" s="27">
        <v>40</v>
      </c>
      <c r="F17" s="12">
        <f t="shared" si="1"/>
        <v>20</v>
      </c>
    </row>
    <row r="18" spans="2:6" x14ac:dyDescent="0.25">
      <c r="C18" s="20" t="s">
        <v>14</v>
      </c>
      <c r="D18" s="11">
        <v>120</v>
      </c>
      <c r="E18" s="27">
        <v>10</v>
      </c>
      <c r="F18" s="12">
        <f t="shared" si="1"/>
        <v>110</v>
      </c>
    </row>
    <row r="19" spans="2:6" x14ac:dyDescent="0.25">
      <c r="C19" s="20" t="s">
        <v>15</v>
      </c>
      <c r="D19" s="11">
        <v>90</v>
      </c>
      <c r="E19" s="27">
        <v>50</v>
      </c>
      <c r="F19" s="12">
        <f t="shared" si="1"/>
        <v>40</v>
      </c>
    </row>
    <row r="20" spans="2:6" x14ac:dyDescent="0.25">
      <c r="C20" s="20" t="s">
        <v>16</v>
      </c>
      <c r="D20" s="11">
        <v>40</v>
      </c>
      <c r="E20" s="27">
        <v>30</v>
      </c>
      <c r="F20" s="12">
        <f t="shared" si="1"/>
        <v>10</v>
      </c>
    </row>
    <row r="21" spans="2:6" x14ac:dyDescent="0.25">
      <c r="C21" s="20" t="s">
        <v>17</v>
      </c>
      <c r="D21" s="11">
        <v>10</v>
      </c>
      <c r="E21" s="27">
        <v>5</v>
      </c>
      <c r="F21" s="12">
        <f>D21-E21</f>
        <v>5</v>
      </c>
    </row>
    <row r="22" spans="2:6" x14ac:dyDescent="0.25">
      <c r="C22" s="20" t="s">
        <v>18</v>
      </c>
      <c r="D22" s="11">
        <v>70</v>
      </c>
      <c r="E22" s="27">
        <v>60</v>
      </c>
      <c r="F22" s="12">
        <f>D22-E22</f>
        <v>10</v>
      </c>
    </row>
    <row r="23" spans="2:6" x14ac:dyDescent="0.25">
      <c r="C23" s="20" t="s">
        <v>19</v>
      </c>
      <c r="D23" s="11">
        <v>120</v>
      </c>
      <c r="E23" s="27">
        <v>10</v>
      </c>
      <c r="F23" s="12">
        <f>D23-E23</f>
        <v>110</v>
      </c>
    </row>
    <row r="24" spans="2:6" x14ac:dyDescent="0.25">
      <c r="C24" s="20" t="s">
        <v>20</v>
      </c>
      <c r="D24" s="13">
        <v>90</v>
      </c>
      <c r="E24" s="28">
        <v>50</v>
      </c>
      <c r="F24" s="14">
        <f>D24-E24</f>
        <v>40</v>
      </c>
    </row>
    <row r="25" spans="2:6" x14ac:dyDescent="0.25">
      <c r="B25" s="7"/>
      <c r="C25" s="21" t="s">
        <v>160</v>
      </c>
      <c r="D25" s="15">
        <f>D5+D6+D7+D8+D9+D10+D11+D12+D13+D14+D15+D16+D17+D18+D19+D20+D21+D22+D23+D24</f>
        <v>1550</v>
      </c>
      <c r="E25" s="15">
        <f>E5+E6+E7+E8+E9+E10+E11+E12+E13+E14+E15+E16+E17+E18+E19+E20+E21+E22+E23+E24</f>
        <v>710</v>
      </c>
      <c r="F25" s="15">
        <f>F5+F6+F7+F8+F9+F10+F11+F12+F13+F14+F15+F16+F17+F18+F19+F20+F21+F22+F23+F24</f>
        <v>840</v>
      </c>
    </row>
    <row r="26" spans="2:6" x14ac:dyDescent="0.25">
      <c r="C26" s="20"/>
    </row>
    <row r="27" spans="2:6" ht="19.5" customHeight="1" x14ac:dyDescent="0.25">
      <c r="B27" s="3" t="s">
        <v>158</v>
      </c>
      <c r="C27" s="19" t="s">
        <v>21</v>
      </c>
      <c r="D27" s="8" t="s">
        <v>155</v>
      </c>
      <c r="E27" s="8" t="s">
        <v>156</v>
      </c>
      <c r="F27" s="8" t="s">
        <v>157</v>
      </c>
    </row>
    <row r="28" spans="2:6" x14ac:dyDescent="0.25">
      <c r="C28" s="20" t="s">
        <v>22</v>
      </c>
      <c r="D28" s="9">
        <v>120</v>
      </c>
      <c r="E28" s="26">
        <v>10</v>
      </c>
      <c r="F28" s="10">
        <f>D28-E28</f>
        <v>110</v>
      </c>
    </row>
    <row r="29" spans="2:6" x14ac:dyDescent="0.25">
      <c r="C29" s="20" t="s">
        <v>23</v>
      </c>
      <c r="D29" s="11">
        <v>90</v>
      </c>
      <c r="E29" s="27">
        <v>50</v>
      </c>
      <c r="F29" s="12">
        <f>D29-E29</f>
        <v>40</v>
      </c>
    </row>
    <row r="30" spans="2:6" x14ac:dyDescent="0.25">
      <c r="C30" s="20" t="s">
        <v>24</v>
      </c>
      <c r="D30" s="11">
        <v>40</v>
      </c>
      <c r="E30" s="27">
        <v>30</v>
      </c>
      <c r="F30" s="12">
        <f>D30-E30</f>
        <v>10</v>
      </c>
    </row>
    <row r="31" spans="2:6" x14ac:dyDescent="0.25">
      <c r="C31" s="20" t="s">
        <v>25</v>
      </c>
      <c r="D31" s="11">
        <v>10</v>
      </c>
      <c r="E31" s="27">
        <v>5</v>
      </c>
      <c r="F31" s="12">
        <f>D31-E31</f>
        <v>5</v>
      </c>
    </row>
    <row r="32" spans="2:6" x14ac:dyDescent="0.25">
      <c r="C32" s="20" t="s">
        <v>26</v>
      </c>
      <c r="D32" s="11">
        <v>70</v>
      </c>
      <c r="E32" s="27">
        <v>60</v>
      </c>
      <c r="F32" s="12">
        <f t="shared" ref="F32:F39" si="2">D32-E32</f>
        <v>10</v>
      </c>
    </row>
    <row r="33" spans="2:6" x14ac:dyDescent="0.25">
      <c r="C33" s="20" t="s">
        <v>27</v>
      </c>
      <c r="D33" s="11">
        <v>70</v>
      </c>
      <c r="E33" s="27">
        <v>60</v>
      </c>
      <c r="F33" s="12">
        <f t="shared" si="2"/>
        <v>10</v>
      </c>
    </row>
    <row r="34" spans="2:6" x14ac:dyDescent="0.25">
      <c r="C34" s="20" t="s">
        <v>28</v>
      </c>
      <c r="D34" s="11">
        <v>130</v>
      </c>
      <c r="E34" s="27">
        <v>10</v>
      </c>
      <c r="F34" s="12">
        <f t="shared" si="2"/>
        <v>120</v>
      </c>
    </row>
    <row r="35" spans="2:6" x14ac:dyDescent="0.25">
      <c r="C35" s="20" t="s">
        <v>29</v>
      </c>
      <c r="D35" s="11">
        <v>80</v>
      </c>
      <c r="E35" s="27">
        <v>60</v>
      </c>
      <c r="F35" s="12">
        <f t="shared" si="2"/>
        <v>20</v>
      </c>
    </row>
    <row r="36" spans="2:6" x14ac:dyDescent="0.25">
      <c r="C36" s="20" t="s">
        <v>30</v>
      </c>
      <c r="D36" s="11">
        <v>60</v>
      </c>
      <c r="E36" s="27">
        <v>40</v>
      </c>
      <c r="F36" s="12">
        <f t="shared" si="2"/>
        <v>20</v>
      </c>
    </row>
    <row r="37" spans="2:6" x14ac:dyDescent="0.25">
      <c r="C37" s="20" t="s">
        <v>31</v>
      </c>
      <c r="D37" s="11">
        <v>120</v>
      </c>
      <c r="E37" s="27">
        <v>10</v>
      </c>
      <c r="F37" s="12">
        <f t="shared" si="2"/>
        <v>110</v>
      </c>
    </row>
    <row r="38" spans="2:6" x14ac:dyDescent="0.25">
      <c r="C38" s="20" t="s">
        <v>32</v>
      </c>
      <c r="D38" s="11">
        <v>90</v>
      </c>
      <c r="E38" s="27">
        <v>50</v>
      </c>
      <c r="F38" s="12">
        <f t="shared" si="2"/>
        <v>40</v>
      </c>
    </row>
    <row r="39" spans="2:6" x14ac:dyDescent="0.25">
      <c r="C39" s="20" t="s">
        <v>33</v>
      </c>
      <c r="D39" s="11">
        <v>40</v>
      </c>
      <c r="E39" s="27">
        <v>30</v>
      </c>
      <c r="F39" s="12">
        <f t="shared" si="2"/>
        <v>10</v>
      </c>
    </row>
    <row r="40" spans="2:6" x14ac:dyDescent="0.25">
      <c r="C40" s="20" t="s">
        <v>34</v>
      </c>
      <c r="D40" s="11">
        <v>10</v>
      </c>
      <c r="E40" s="27">
        <v>5</v>
      </c>
      <c r="F40" s="12">
        <f>D40-E40</f>
        <v>5</v>
      </c>
    </row>
    <row r="41" spans="2:6" x14ac:dyDescent="0.25">
      <c r="C41" s="20" t="s">
        <v>35</v>
      </c>
      <c r="D41" s="11">
        <v>70</v>
      </c>
      <c r="E41" s="27">
        <v>60</v>
      </c>
      <c r="F41" s="12">
        <f>D41-E41</f>
        <v>10</v>
      </c>
    </row>
    <row r="42" spans="2:6" x14ac:dyDescent="0.25">
      <c r="B42" s="6"/>
      <c r="C42" s="22" t="s">
        <v>160</v>
      </c>
      <c r="D42" s="25">
        <f>D28+D29+D30+D31+D32+D33+D34+D35+D36+D37+D38+D39+D40+D41</f>
        <v>1000</v>
      </c>
      <c r="E42" s="25">
        <f>E28+E29+E30+E31+E32+E33+E34+E35+E36+E37+E38+E39+E40+E41</f>
        <v>480</v>
      </c>
      <c r="F42" s="25">
        <f>F28+F29+F30+F31+F32+F33+F34+F35+F36+F37+F38+F39+F40+F41</f>
        <v>520</v>
      </c>
    </row>
    <row r="43" spans="2:6" x14ac:dyDescent="0.25">
      <c r="C43" s="20"/>
    </row>
    <row r="44" spans="2:6" x14ac:dyDescent="0.25">
      <c r="C44" s="20"/>
    </row>
    <row r="45" spans="2:6" ht="19.5" customHeight="1" x14ac:dyDescent="0.25">
      <c r="B45" s="3" t="s">
        <v>158</v>
      </c>
      <c r="C45" s="19" t="s">
        <v>36</v>
      </c>
      <c r="D45" s="8" t="s">
        <v>155</v>
      </c>
      <c r="E45" s="8" t="s">
        <v>156</v>
      </c>
      <c r="F45" s="8" t="s">
        <v>157</v>
      </c>
    </row>
    <row r="46" spans="2:6" x14ac:dyDescent="0.25">
      <c r="C46" s="20" t="s">
        <v>37</v>
      </c>
      <c r="D46" s="9">
        <v>10</v>
      </c>
      <c r="E46" s="26">
        <v>5</v>
      </c>
      <c r="F46" s="10">
        <f>D46-E46</f>
        <v>5</v>
      </c>
    </row>
    <row r="47" spans="2:6" x14ac:dyDescent="0.25">
      <c r="C47" s="20" t="s">
        <v>38</v>
      </c>
      <c r="D47" s="11">
        <v>70</v>
      </c>
      <c r="E47" s="27">
        <v>60</v>
      </c>
      <c r="F47" s="12">
        <f t="shared" ref="F47:F54" si="3">D47-E47</f>
        <v>10</v>
      </c>
    </row>
    <row r="48" spans="2:6" x14ac:dyDescent="0.25">
      <c r="C48" s="20" t="s">
        <v>39</v>
      </c>
      <c r="D48" s="11">
        <v>70</v>
      </c>
      <c r="E48" s="27">
        <v>60</v>
      </c>
      <c r="F48" s="12">
        <f t="shared" si="3"/>
        <v>10</v>
      </c>
    </row>
    <row r="49" spans="2:6" x14ac:dyDescent="0.25">
      <c r="C49" s="20" t="s">
        <v>40</v>
      </c>
      <c r="D49" s="11">
        <v>130</v>
      </c>
      <c r="E49" s="27">
        <v>10</v>
      </c>
      <c r="F49" s="12">
        <f t="shared" si="3"/>
        <v>120</v>
      </c>
    </row>
    <row r="50" spans="2:6" x14ac:dyDescent="0.25">
      <c r="C50" s="20" t="s">
        <v>41</v>
      </c>
      <c r="D50" s="11">
        <v>80</v>
      </c>
      <c r="E50" s="27">
        <v>60</v>
      </c>
      <c r="F50" s="12">
        <f t="shared" si="3"/>
        <v>20</v>
      </c>
    </row>
    <row r="51" spans="2:6" x14ac:dyDescent="0.25">
      <c r="C51" s="20" t="s">
        <v>42</v>
      </c>
      <c r="D51" s="11">
        <v>60</v>
      </c>
      <c r="E51" s="27">
        <v>40</v>
      </c>
      <c r="F51" s="12">
        <f t="shared" si="3"/>
        <v>20</v>
      </c>
    </row>
    <row r="52" spans="2:6" x14ac:dyDescent="0.25">
      <c r="C52" s="20" t="s">
        <v>43</v>
      </c>
      <c r="D52" s="11">
        <v>120</v>
      </c>
      <c r="E52" s="27">
        <v>10</v>
      </c>
      <c r="F52" s="12">
        <f t="shared" si="3"/>
        <v>110</v>
      </c>
    </row>
    <row r="53" spans="2:6" x14ac:dyDescent="0.25">
      <c r="C53" s="20" t="s">
        <v>44</v>
      </c>
      <c r="D53" s="11">
        <v>90</v>
      </c>
      <c r="E53" s="27">
        <v>50</v>
      </c>
      <c r="F53" s="12">
        <f t="shared" si="3"/>
        <v>40</v>
      </c>
    </row>
    <row r="54" spans="2:6" x14ac:dyDescent="0.25">
      <c r="C54" s="20" t="s">
        <v>45</v>
      </c>
      <c r="D54" s="11">
        <v>40</v>
      </c>
      <c r="E54" s="27">
        <v>30</v>
      </c>
      <c r="F54" s="12">
        <f t="shared" si="3"/>
        <v>10</v>
      </c>
    </row>
    <row r="55" spans="2:6" x14ac:dyDescent="0.25">
      <c r="C55" s="20" t="s">
        <v>46</v>
      </c>
      <c r="D55" s="11">
        <v>10</v>
      </c>
      <c r="E55" s="27">
        <v>5</v>
      </c>
      <c r="F55" s="12">
        <f>D55-E55</f>
        <v>5</v>
      </c>
    </row>
    <row r="56" spans="2:6" x14ac:dyDescent="0.25">
      <c r="C56" s="20" t="s">
        <v>47</v>
      </c>
      <c r="D56" s="13">
        <v>70</v>
      </c>
      <c r="E56" s="28">
        <v>60</v>
      </c>
      <c r="F56" s="14">
        <f>D56-E56</f>
        <v>10</v>
      </c>
    </row>
    <row r="57" spans="2:6" x14ac:dyDescent="0.25">
      <c r="B57" s="7"/>
      <c r="C57" s="21" t="s">
        <v>160</v>
      </c>
      <c r="D57" s="15">
        <f>D46+D47+D48+D49+D50+D51+D52+D53+D54+D55+D56</f>
        <v>750</v>
      </c>
      <c r="E57" s="15">
        <f>E46+E47+E48+E49+E50+E51+E52+E53+E54+E55+E56</f>
        <v>390</v>
      </c>
      <c r="F57" s="15">
        <f>F46+F47+F48+F49+F50+F51+F52+F53+F54+F55+F56</f>
        <v>360</v>
      </c>
    </row>
    <row r="58" spans="2:6" x14ac:dyDescent="0.25">
      <c r="C58" s="20"/>
    </row>
    <row r="59" spans="2:6" ht="19.5" customHeight="1" x14ac:dyDescent="0.25">
      <c r="B59" s="3" t="s">
        <v>158</v>
      </c>
      <c r="C59" s="19" t="s">
        <v>48</v>
      </c>
      <c r="D59" s="8" t="s">
        <v>155</v>
      </c>
      <c r="E59" s="8" t="s">
        <v>156</v>
      </c>
      <c r="F59" s="8" t="s">
        <v>157</v>
      </c>
    </row>
    <row r="60" spans="2:6" x14ac:dyDescent="0.25">
      <c r="C60" s="20" t="s">
        <v>6</v>
      </c>
      <c r="D60" s="9">
        <v>120</v>
      </c>
      <c r="E60" s="26">
        <v>10</v>
      </c>
      <c r="F60" s="10">
        <f>D60-E60</f>
        <v>110</v>
      </c>
    </row>
    <row r="61" spans="2:6" x14ac:dyDescent="0.25">
      <c r="C61" s="20" t="s">
        <v>49</v>
      </c>
      <c r="D61" s="11">
        <v>90</v>
      </c>
      <c r="E61" s="27">
        <v>50</v>
      </c>
      <c r="F61" s="12">
        <f>D61-E61</f>
        <v>40</v>
      </c>
    </row>
    <row r="62" spans="2:6" x14ac:dyDescent="0.25">
      <c r="C62" s="20" t="s">
        <v>50</v>
      </c>
      <c r="D62" s="11">
        <v>40</v>
      </c>
      <c r="E62" s="27">
        <v>30</v>
      </c>
      <c r="F62" s="12">
        <f>D62-E62</f>
        <v>10</v>
      </c>
    </row>
    <row r="63" spans="2:6" x14ac:dyDescent="0.25">
      <c r="C63" s="20" t="s">
        <v>17</v>
      </c>
      <c r="D63" s="13">
        <v>10</v>
      </c>
      <c r="E63" s="28">
        <v>5</v>
      </c>
      <c r="F63" s="14">
        <f>D63-E63</f>
        <v>5</v>
      </c>
    </row>
    <row r="64" spans="2:6" x14ac:dyDescent="0.25">
      <c r="B64" s="6"/>
      <c r="C64" s="21" t="s">
        <v>160</v>
      </c>
      <c r="D64" s="15">
        <f>D60+D61+D62+D63</f>
        <v>260</v>
      </c>
      <c r="E64" s="15">
        <f>E60+E61+E62+E63</f>
        <v>95</v>
      </c>
      <c r="F64" s="15">
        <f>F60+F61+F62+F63</f>
        <v>165</v>
      </c>
    </row>
    <row r="65" spans="2:6" x14ac:dyDescent="0.25">
      <c r="C65" s="20"/>
    </row>
    <row r="66" spans="2:6" ht="19.5" customHeight="1" x14ac:dyDescent="0.25">
      <c r="B66" s="3" t="s">
        <v>158</v>
      </c>
      <c r="C66" s="19" t="s">
        <v>51</v>
      </c>
      <c r="D66" s="8" t="s">
        <v>155</v>
      </c>
      <c r="E66" s="8" t="s">
        <v>156</v>
      </c>
      <c r="F66" s="8" t="s">
        <v>157</v>
      </c>
    </row>
    <row r="67" spans="2:6" x14ac:dyDescent="0.25">
      <c r="C67" s="20" t="s">
        <v>52</v>
      </c>
      <c r="D67" s="9">
        <v>120</v>
      </c>
      <c r="E67" s="26">
        <v>10</v>
      </c>
      <c r="F67" s="10">
        <f>D67-E67</f>
        <v>110</v>
      </c>
    </row>
    <row r="68" spans="2:6" x14ac:dyDescent="0.25">
      <c r="C68" s="20" t="s">
        <v>53</v>
      </c>
      <c r="D68" s="11">
        <v>90</v>
      </c>
      <c r="E68" s="27">
        <v>50</v>
      </c>
      <c r="F68" s="12">
        <f>D68-E68</f>
        <v>40</v>
      </c>
    </row>
    <row r="69" spans="2:6" x14ac:dyDescent="0.25">
      <c r="C69" s="20" t="s">
        <v>54</v>
      </c>
      <c r="D69" s="11">
        <v>40</v>
      </c>
      <c r="E69" s="27">
        <v>30</v>
      </c>
      <c r="F69" s="12">
        <f>D69-E69</f>
        <v>10</v>
      </c>
    </row>
    <row r="70" spans="2:6" x14ac:dyDescent="0.25">
      <c r="C70" s="20" t="s">
        <v>55</v>
      </c>
      <c r="D70" s="11">
        <v>10</v>
      </c>
      <c r="E70" s="27">
        <v>5</v>
      </c>
      <c r="F70" s="12">
        <f>D70-E70</f>
        <v>5</v>
      </c>
    </row>
    <row r="71" spans="2:6" x14ac:dyDescent="0.25">
      <c r="C71" s="20" t="s">
        <v>56</v>
      </c>
      <c r="D71" s="11">
        <v>70</v>
      </c>
      <c r="E71" s="27">
        <v>60</v>
      </c>
      <c r="F71" s="12">
        <f t="shared" ref="F71:F78" si="4">D71-E71</f>
        <v>10</v>
      </c>
    </row>
    <row r="72" spans="2:6" x14ac:dyDescent="0.25">
      <c r="C72" s="20" t="s">
        <v>57</v>
      </c>
      <c r="D72" s="11">
        <v>70</v>
      </c>
      <c r="E72" s="27">
        <v>60</v>
      </c>
      <c r="F72" s="12">
        <f t="shared" si="4"/>
        <v>10</v>
      </c>
    </row>
    <row r="73" spans="2:6" x14ac:dyDescent="0.25">
      <c r="C73" s="20" t="s">
        <v>58</v>
      </c>
      <c r="D73" s="11">
        <v>130</v>
      </c>
      <c r="E73" s="27">
        <v>10</v>
      </c>
      <c r="F73" s="12">
        <f t="shared" si="4"/>
        <v>120</v>
      </c>
    </row>
    <row r="74" spans="2:6" x14ac:dyDescent="0.25">
      <c r="C74" s="20" t="s">
        <v>59</v>
      </c>
      <c r="D74" s="11">
        <v>80</v>
      </c>
      <c r="E74" s="27">
        <v>60</v>
      </c>
      <c r="F74" s="12">
        <f t="shared" si="4"/>
        <v>20</v>
      </c>
    </row>
    <row r="75" spans="2:6" x14ac:dyDescent="0.25">
      <c r="C75" s="20" t="s">
        <v>60</v>
      </c>
      <c r="D75" s="11">
        <v>60</v>
      </c>
      <c r="E75" s="27">
        <v>40</v>
      </c>
      <c r="F75" s="12">
        <f t="shared" si="4"/>
        <v>20</v>
      </c>
    </row>
    <row r="76" spans="2:6" x14ac:dyDescent="0.25">
      <c r="C76" s="20" t="s">
        <v>61</v>
      </c>
      <c r="D76" s="11">
        <v>120</v>
      </c>
      <c r="E76" s="27">
        <v>10</v>
      </c>
      <c r="F76" s="12">
        <f t="shared" si="4"/>
        <v>110</v>
      </c>
    </row>
    <row r="77" spans="2:6" x14ac:dyDescent="0.25">
      <c r="C77" s="20" t="s">
        <v>62</v>
      </c>
      <c r="D77" s="11">
        <v>90</v>
      </c>
      <c r="E77" s="27">
        <v>50</v>
      </c>
      <c r="F77" s="12">
        <f t="shared" si="4"/>
        <v>40</v>
      </c>
    </row>
    <row r="78" spans="2:6" x14ac:dyDescent="0.25">
      <c r="C78" s="20" t="s">
        <v>63</v>
      </c>
      <c r="D78" s="11">
        <v>40</v>
      </c>
      <c r="E78" s="27">
        <v>30</v>
      </c>
      <c r="F78" s="12">
        <f t="shared" si="4"/>
        <v>10</v>
      </c>
    </row>
    <row r="79" spans="2:6" x14ac:dyDescent="0.25">
      <c r="C79" s="20" t="s">
        <v>64</v>
      </c>
      <c r="D79" s="11">
        <v>10</v>
      </c>
      <c r="E79" s="27">
        <v>5</v>
      </c>
      <c r="F79" s="12">
        <f>D79-E79</f>
        <v>5</v>
      </c>
    </row>
    <row r="80" spans="2:6" x14ac:dyDescent="0.25">
      <c r="C80" s="20" t="s">
        <v>65</v>
      </c>
      <c r="D80" s="13">
        <v>70</v>
      </c>
      <c r="E80" s="28">
        <v>60</v>
      </c>
      <c r="F80" s="14">
        <f>D80-E80</f>
        <v>10</v>
      </c>
    </row>
    <row r="81" spans="2:6" x14ac:dyDescent="0.25">
      <c r="B81" s="6"/>
      <c r="C81" s="21" t="s">
        <v>160</v>
      </c>
      <c r="D81" s="15">
        <f>D67+D68+D69+D70+D71+D72+D73+D74+D75+D76+D77+D78+D79+D80</f>
        <v>1000</v>
      </c>
      <c r="E81" s="15">
        <f>E67+E68+E69+E70+E71+E72+E73+E74+E75+E76+E77+E78+E79+E80</f>
        <v>480</v>
      </c>
      <c r="F81" s="15">
        <f>F67+F68+F69+F70+F71+F72+F73+F74+F75+F76+F77+F78+F79+F80</f>
        <v>520</v>
      </c>
    </row>
    <row r="82" spans="2:6" x14ac:dyDescent="0.25">
      <c r="C82" s="20"/>
    </row>
    <row r="83" spans="2:6" ht="19.5" customHeight="1" x14ac:dyDescent="0.25">
      <c r="B83" s="3" t="s">
        <v>158</v>
      </c>
      <c r="C83" s="19" t="s">
        <v>66</v>
      </c>
      <c r="D83" s="8" t="s">
        <v>155</v>
      </c>
      <c r="E83" s="8" t="s">
        <v>156</v>
      </c>
      <c r="F83" s="8" t="s">
        <v>157</v>
      </c>
    </row>
    <row r="84" spans="2:6" x14ac:dyDescent="0.25">
      <c r="C84" s="20" t="s">
        <v>67</v>
      </c>
      <c r="D84" s="9">
        <v>90</v>
      </c>
      <c r="E84" s="26">
        <v>50</v>
      </c>
      <c r="F84" s="10">
        <f>D84-E84</f>
        <v>40</v>
      </c>
    </row>
    <row r="85" spans="2:6" x14ac:dyDescent="0.25">
      <c r="C85" s="20" t="s">
        <v>68</v>
      </c>
      <c r="D85" s="11">
        <v>40</v>
      </c>
      <c r="E85" s="27">
        <v>30</v>
      </c>
      <c r="F85" s="12">
        <f>D85-E85</f>
        <v>10</v>
      </c>
    </row>
    <row r="86" spans="2:6" x14ac:dyDescent="0.25">
      <c r="C86" s="20" t="s">
        <v>69</v>
      </c>
      <c r="D86" s="11">
        <v>10</v>
      </c>
      <c r="E86" s="27">
        <v>5</v>
      </c>
      <c r="F86" s="12">
        <f>D86-E86</f>
        <v>5</v>
      </c>
    </row>
    <row r="87" spans="2:6" x14ac:dyDescent="0.25">
      <c r="C87" s="20" t="s">
        <v>70</v>
      </c>
      <c r="D87" s="11">
        <v>70</v>
      </c>
      <c r="E87" s="27">
        <v>60</v>
      </c>
      <c r="F87" s="12">
        <f t="shared" ref="F87:F93" si="5">D87-E87</f>
        <v>10</v>
      </c>
    </row>
    <row r="88" spans="2:6" x14ac:dyDescent="0.25">
      <c r="C88" s="20" t="s">
        <v>71</v>
      </c>
      <c r="D88" s="11">
        <v>70</v>
      </c>
      <c r="E88" s="27">
        <v>60</v>
      </c>
      <c r="F88" s="12">
        <f t="shared" si="5"/>
        <v>10</v>
      </c>
    </row>
    <row r="89" spans="2:6" x14ac:dyDescent="0.25">
      <c r="C89" s="20" t="s">
        <v>72</v>
      </c>
      <c r="D89" s="11">
        <v>130</v>
      </c>
      <c r="E89" s="27">
        <v>10</v>
      </c>
      <c r="F89" s="12">
        <f t="shared" si="5"/>
        <v>120</v>
      </c>
    </row>
    <row r="90" spans="2:6" x14ac:dyDescent="0.25">
      <c r="C90" s="20" t="s">
        <v>73</v>
      </c>
      <c r="D90" s="11">
        <v>80</v>
      </c>
      <c r="E90" s="27">
        <v>60</v>
      </c>
      <c r="F90" s="12">
        <f t="shared" si="5"/>
        <v>20</v>
      </c>
    </row>
    <row r="91" spans="2:6" x14ac:dyDescent="0.25">
      <c r="C91" s="20" t="s">
        <v>74</v>
      </c>
      <c r="D91" s="11">
        <v>60</v>
      </c>
      <c r="E91" s="27">
        <v>40</v>
      </c>
      <c r="F91" s="12">
        <f t="shared" si="5"/>
        <v>20</v>
      </c>
    </row>
    <row r="92" spans="2:6" x14ac:dyDescent="0.25">
      <c r="C92" s="20" t="s">
        <v>75</v>
      </c>
      <c r="D92" s="11">
        <v>120</v>
      </c>
      <c r="E92" s="27">
        <v>10</v>
      </c>
      <c r="F92" s="12">
        <f t="shared" si="5"/>
        <v>110</v>
      </c>
    </row>
    <row r="93" spans="2:6" x14ac:dyDescent="0.25">
      <c r="C93" s="20" t="s">
        <v>76</v>
      </c>
      <c r="D93" s="11">
        <v>90</v>
      </c>
      <c r="E93" s="27">
        <v>50</v>
      </c>
      <c r="F93" s="12">
        <f t="shared" si="5"/>
        <v>40</v>
      </c>
    </row>
    <row r="94" spans="2:6" x14ac:dyDescent="0.25">
      <c r="B94" s="6"/>
      <c r="C94" s="22" t="s">
        <v>160</v>
      </c>
      <c r="D94" s="25">
        <f>D84+D85+D86+D87+D88+D89+D90+D91+D92+D93</f>
        <v>760</v>
      </c>
      <c r="E94" s="25">
        <f>E84+E85+E86+E87+E88+E89+E90+E91+E92+E93</f>
        <v>375</v>
      </c>
      <c r="F94" s="25">
        <f>F84+F85+F86+F87+F88+F89+F90+F91+F92+F93</f>
        <v>385</v>
      </c>
    </row>
    <row r="95" spans="2:6" x14ac:dyDescent="0.25">
      <c r="C95" s="20"/>
    </row>
    <row r="96" spans="2:6" x14ac:dyDescent="0.25">
      <c r="B96" s="5" t="s">
        <v>158</v>
      </c>
      <c r="C96" s="21" t="s">
        <v>77</v>
      </c>
      <c r="D96" s="16" t="s">
        <v>155</v>
      </c>
      <c r="E96" s="16" t="s">
        <v>156</v>
      </c>
      <c r="F96" s="16" t="s">
        <v>157</v>
      </c>
    </row>
    <row r="97" spans="2:6" x14ac:dyDescent="0.25">
      <c r="C97" s="20" t="s">
        <v>78</v>
      </c>
      <c r="D97" s="9">
        <v>40</v>
      </c>
      <c r="E97" s="26">
        <v>30</v>
      </c>
      <c r="F97" s="10">
        <f t="shared" ref="F97:F102" si="6">D97-E97</f>
        <v>10</v>
      </c>
    </row>
    <row r="98" spans="2:6" x14ac:dyDescent="0.25">
      <c r="C98" s="20" t="s">
        <v>79</v>
      </c>
      <c r="D98" s="11">
        <v>10</v>
      </c>
      <c r="E98" s="27">
        <v>5</v>
      </c>
      <c r="F98" s="12">
        <f t="shared" si="6"/>
        <v>5</v>
      </c>
    </row>
    <row r="99" spans="2:6" x14ac:dyDescent="0.25">
      <c r="C99" s="20" t="s">
        <v>80</v>
      </c>
      <c r="D99" s="11">
        <v>70</v>
      </c>
      <c r="E99" s="27">
        <v>60</v>
      </c>
      <c r="F99" s="12">
        <f t="shared" si="6"/>
        <v>10</v>
      </c>
    </row>
    <row r="100" spans="2:6" x14ac:dyDescent="0.25">
      <c r="C100" s="20" t="s">
        <v>81</v>
      </c>
      <c r="D100" s="11">
        <v>70</v>
      </c>
      <c r="E100" s="27">
        <v>60</v>
      </c>
      <c r="F100" s="12">
        <f t="shared" si="6"/>
        <v>10</v>
      </c>
    </row>
    <row r="101" spans="2:6" x14ac:dyDescent="0.25">
      <c r="C101" s="20" t="s">
        <v>82</v>
      </c>
      <c r="D101" s="11">
        <v>130</v>
      </c>
      <c r="E101" s="27">
        <v>10</v>
      </c>
      <c r="F101" s="12">
        <f t="shared" si="6"/>
        <v>120</v>
      </c>
    </row>
    <row r="102" spans="2:6" x14ac:dyDescent="0.25">
      <c r="C102" s="20" t="s">
        <v>83</v>
      </c>
      <c r="D102" s="13">
        <v>80</v>
      </c>
      <c r="E102" s="28">
        <v>60</v>
      </c>
      <c r="F102" s="14">
        <f t="shared" si="6"/>
        <v>20</v>
      </c>
    </row>
    <row r="103" spans="2:6" x14ac:dyDescent="0.25">
      <c r="B103" s="6"/>
      <c r="C103" s="21" t="s">
        <v>160</v>
      </c>
      <c r="D103" s="15">
        <f>D97+D98+D99+D100+D101+D102</f>
        <v>400</v>
      </c>
      <c r="E103" s="15">
        <f>E97+E98+E99+E100+E101+E102</f>
        <v>225</v>
      </c>
      <c r="F103" s="15">
        <f>F97+F98+F99+F100+F101+F102</f>
        <v>175</v>
      </c>
    </row>
    <row r="104" spans="2:6" x14ac:dyDescent="0.25">
      <c r="C104" s="20"/>
    </row>
    <row r="105" spans="2:6" ht="19.5" customHeight="1" x14ac:dyDescent="0.25">
      <c r="B105" s="3" t="s">
        <v>158</v>
      </c>
      <c r="C105" s="19" t="s">
        <v>84</v>
      </c>
      <c r="D105" s="8" t="s">
        <v>155</v>
      </c>
      <c r="E105" s="8" t="s">
        <v>156</v>
      </c>
      <c r="F105" s="8" t="s">
        <v>157</v>
      </c>
    </row>
    <row r="106" spans="2:6" x14ac:dyDescent="0.25">
      <c r="C106" s="20" t="s">
        <v>85</v>
      </c>
      <c r="D106" s="9">
        <v>90</v>
      </c>
      <c r="E106" s="26">
        <v>50</v>
      </c>
      <c r="F106" s="10">
        <f t="shared" ref="F106:F112" si="7">D106-E106</f>
        <v>40</v>
      </c>
    </row>
    <row r="107" spans="2:6" x14ac:dyDescent="0.25">
      <c r="C107" s="20" t="s">
        <v>86</v>
      </c>
      <c r="D107" s="11">
        <v>40</v>
      </c>
      <c r="E107" s="27">
        <v>30</v>
      </c>
      <c r="F107" s="12">
        <f t="shared" si="7"/>
        <v>10</v>
      </c>
    </row>
    <row r="108" spans="2:6" x14ac:dyDescent="0.25">
      <c r="C108" s="20" t="s">
        <v>87</v>
      </c>
      <c r="D108" s="11">
        <v>10</v>
      </c>
      <c r="E108" s="27">
        <v>5</v>
      </c>
      <c r="F108" s="12">
        <f t="shared" si="7"/>
        <v>5</v>
      </c>
    </row>
    <row r="109" spans="2:6" x14ac:dyDescent="0.25">
      <c r="C109" s="20" t="s">
        <v>88</v>
      </c>
      <c r="D109" s="11">
        <v>70</v>
      </c>
      <c r="E109" s="27">
        <v>60</v>
      </c>
      <c r="F109" s="12">
        <f t="shared" si="7"/>
        <v>10</v>
      </c>
    </row>
    <row r="110" spans="2:6" x14ac:dyDescent="0.25">
      <c r="C110" s="20" t="s">
        <v>89</v>
      </c>
      <c r="D110" s="11">
        <v>70</v>
      </c>
      <c r="E110" s="27">
        <v>60</v>
      </c>
      <c r="F110" s="12">
        <f t="shared" si="7"/>
        <v>10</v>
      </c>
    </row>
    <row r="111" spans="2:6" x14ac:dyDescent="0.25">
      <c r="C111" s="20" t="s">
        <v>90</v>
      </c>
      <c r="D111" s="11">
        <v>130</v>
      </c>
      <c r="E111" s="27">
        <v>10</v>
      </c>
      <c r="F111" s="12">
        <f t="shared" si="7"/>
        <v>120</v>
      </c>
    </row>
    <row r="112" spans="2:6" x14ac:dyDescent="0.25">
      <c r="C112" s="20" t="s">
        <v>91</v>
      </c>
      <c r="D112" s="13">
        <v>80</v>
      </c>
      <c r="E112" s="28">
        <v>60</v>
      </c>
      <c r="F112" s="14">
        <f t="shared" si="7"/>
        <v>20</v>
      </c>
    </row>
    <row r="113" spans="2:6" x14ac:dyDescent="0.25">
      <c r="B113" s="6"/>
      <c r="C113" s="21" t="s">
        <v>160</v>
      </c>
      <c r="D113" s="15">
        <f>D106+D107+D108+D109+D110+D111+D112</f>
        <v>490</v>
      </c>
      <c r="E113" s="15">
        <f>E106+E107+E108+E109+E110+E111+E112</f>
        <v>275</v>
      </c>
      <c r="F113" s="15">
        <f>F106+F107+F108+F109+F110+F111+F112</f>
        <v>215</v>
      </c>
    </row>
    <row r="114" spans="2:6" x14ac:dyDescent="0.25">
      <c r="C114" s="20"/>
    </row>
    <row r="115" spans="2:6" ht="19.5" customHeight="1" x14ac:dyDescent="0.25">
      <c r="B115" s="2" t="s">
        <v>158</v>
      </c>
      <c r="C115" s="19" t="s">
        <v>92</v>
      </c>
      <c r="D115" s="8" t="s">
        <v>155</v>
      </c>
      <c r="E115" s="8" t="s">
        <v>156</v>
      </c>
      <c r="F115" s="8" t="s">
        <v>157</v>
      </c>
    </row>
    <row r="116" spans="2:6" x14ac:dyDescent="0.25">
      <c r="C116" s="20" t="s">
        <v>93</v>
      </c>
      <c r="D116" s="9">
        <v>10</v>
      </c>
      <c r="E116" s="26">
        <v>5</v>
      </c>
      <c r="F116" s="10">
        <f>D116-E116</f>
        <v>5</v>
      </c>
    </row>
    <row r="117" spans="2:6" x14ac:dyDescent="0.25">
      <c r="C117" s="20" t="s">
        <v>94</v>
      </c>
      <c r="D117" s="11">
        <v>70</v>
      </c>
      <c r="E117" s="27">
        <v>60</v>
      </c>
      <c r="F117" s="12">
        <f>D117-E117</f>
        <v>10</v>
      </c>
    </row>
    <row r="118" spans="2:6" x14ac:dyDescent="0.25">
      <c r="C118" s="20" t="s">
        <v>95</v>
      </c>
      <c r="D118" s="11">
        <v>70</v>
      </c>
      <c r="E118" s="27">
        <v>60</v>
      </c>
      <c r="F118" s="12">
        <f>D118-E118</f>
        <v>10</v>
      </c>
    </row>
    <row r="119" spans="2:6" x14ac:dyDescent="0.25">
      <c r="C119" s="20" t="s">
        <v>96</v>
      </c>
      <c r="D119" s="11">
        <v>130</v>
      </c>
      <c r="E119" s="27">
        <v>10</v>
      </c>
      <c r="F119" s="12">
        <f>D119-E119</f>
        <v>120</v>
      </c>
    </row>
    <row r="120" spans="2:6" x14ac:dyDescent="0.25">
      <c r="B120" s="6"/>
      <c r="C120" s="22" t="s">
        <v>160</v>
      </c>
      <c r="D120" s="25">
        <f>D116+D117+D118+D119</f>
        <v>280</v>
      </c>
      <c r="E120" s="25">
        <f>E116+E117+E118+E119</f>
        <v>135</v>
      </c>
      <c r="F120" s="25">
        <f>F116+F117+F118+F119</f>
        <v>145</v>
      </c>
    </row>
    <row r="121" spans="2:6" x14ac:dyDescent="0.25">
      <c r="C121" s="20"/>
    </row>
    <row r="122" spans="2:6" ht="19.5" customHeight="1" x14ac:dyDescent="0.25">
      <c r="B122" s="2" t="s">
        <v>158</v>
      </c>
      <c r="C122" s="19" t="s">
        <v>97</v>
      </c>
      <c r="D122" s="8" t="s">
        <v>155</v>
      </c>
      <c r="E122" s="8" t="s">
        <v>156</v>
      </c>
      <c r="F122" s="8" t="s">
        <v>157</v>
      </c>
    </row>
    <row r="123" spans="2:6" x14ac:dyDescent="0.25">
      <c r="C123" s="20" t="s">
        <v>98</v>
      </c>
      <c r="D123" s="9">
        <v>10</v>
      </c>
      <c r="E123" s="26">
        <v>5</v>
      </c>
      <c r="F123" s="10">
        <f>D123-E123</f>
        <v>5</v>
      </c>
    </row>
    <row r="124" spans="2:6" x14ac:dyDescent="0.25">
      <c r="C124" s="20" t="s">
        <v>99</v>
      </c>
      <c r="D124" s="11">
        <v>70</v>
      </c>
      <c r="E124" s="27">
        <v>60</v>
      </c>
      <c r="F124" s="12">
        <f>D124-E124</f>
        <v>10</v>
      </c>
    </row>
    <row r="125" spans="2:6" x14ac:dyDescent="0.25">
      <c r="C125" s="20" t="s">
        <v>100</v>
      </c>
      <c r="D125" s="11">
        <v>70</v>
      </c>
      <c r="E125" s="27">
        <v>60</v>
      </c>
      <c r="F125" s="12">
        <f>D125-E125</f>
        <v>10</v>
      </c>
    </row>
    <row r="126" spans="2:6" x14ac:dyDescent="0.25">
      <c r="C126" s="20" t="s">
        <v>101</v>
      </c>
      <c r="D126" s="11">
        <v>130</v>
      </c>
      <c r="E126" s="27">
        <v>10</v>
      </c>
      <c r="F126" s="12">
        <f>D126-E126</f>
        <v>120</v>
      </c>
    </row>
    <row r="127" spans="2:6" x14ac:dyDescent="0.25">
      <c r="C127" s="20" t="s">
        <v>102</v>
      </c>
      <c r="D127" s="11">
        <v>80</v>
      </c>
      <c r="E127" s="27">
        <v>60</v>
      </c>
      <c r="F127" s="12">
        <f>D127-E127</f>
        <v>20</v>
      </c>
    </row>
    <row r="128" spans="2:6" x14ac:dyDescent="0.25">
      <c r="B128" s="6"/>
      <c r="C128" s="22" t="s">
        <v>160</v>
      </c>
      <c r="D128" s="25">
        <f>D123+D125+D124+D126+D127</f>
        <v>360</v>
      </c>
      <c r="E128" s="25">
        <f>E123+E125+E124+E126+E127</f>
        <v>195</v>
      </c>
      <c r="F128" s="25">
        <f>F123+F125+F124+F126+F127</f>
        <v>165</v>
      </c>
    </row>
    <row r="129" spans="2:6" x14ac:dyDescent="0.25">
      <c r="C129" s="20"/>
    </row>
    <row r="130" spans="2:6" ht="19.5" customHeight="1" x14ac:dyDescent="0.25">
      <c r="B130" s="3" t="s">
        <v>158</v>
      </c>
      <c r="C130" s="19" t="s">
        <v>103</v>
      </c>
      <c r="D130" s="8" t="s">
        <v>155</v>
      </c>
      <c r="E130" s="8" t="s">
        <v>156</v>
      </c>
      <c r="F130" s="8" t="s">
        <v>157</v>
      </c>
    </row>
    <row r="131" spans="2:6" x14ac:dyDescent="0.25">
      <c r="C131" s="20" t="s">
        <v>104</v>
      </c>
      <c r="D131" s="9">
        <v>120</v>
      </c>
      <c r="E131" s="26">
        <v>10</v>
      </c>
      <c r="F131" s="10">
        <f>D131-E131</f>
        <v>110</v>
      </c>
    </row>
    <row r="132" spans="2:6" x14ac:dyDescent="0.25">
      <c r="C132" s="20" t="s">
        <v>105</v>
      </c>
      <c r="D132" s="11">
        <v>90</v>
      </c>
      <c r="E132" s="27">
        <v>50</v>
      </c>
      <c r="F132" s="12">
        <f>D132-E132</f>
        <v>40</v>
      </c>
    </row>
    <row r="133" spans="2:6" x14ac:dyDescent="0.25">
      <c r="C133" s="20" t="s">
        <v>106</v>
      </c>
      <c r="D133" s="11">
        <v>40</v>
      </c>
      <c r="E133" s="27">
        <v>30</v>
      </c>
      <c r="F133" s="12">
        <f>D133-E133</f>
        <v>10</v>
      </c>
    </row>
    <row r="134" spans="2:6" x14ac:dyDescent="0.25">
      <c r="C134" s="20" t="s">
        <v>107</v>
      </c>
      <c r="D134" s="11">
        <v>10</v>
      </c>
      <c r="E134" s="27">
        <v>5</v>
      </c>
      <c r="F134" s="12">
        <f>D134-E134</f>
        <v>5</v>
      </c>
    </row>
    <row r="135" spans="2:6" x14ac:dyDescent="0.25">
      <c r="C135" s="20" t="s">
        <v>108</v>
      </c>
      <c r="D135" s="11">
        <v>70</v>
      </c>
      <c r="E135" s="27">
        <v>60</v>
      </c>
      <c r="F135" s="12">
        <f t="shared" ref="F135:F142" si="8">D135-E135</f>
        <v>10</v>
      </c>
    </row>
    <row r="136" spans="2:6" x14ac:dyDescent="0.25">
      <c r="C136" s="20" t="s">
        <v>109</v>
      </c>
      <c r="D136" s="11">
        <v>70</v>
      </c>
      <c r="E136" s="27">
        <v>60</v>
      </c>
      <c r="F136" s="12">
        <f t="shared" si="8"/>
        <v>10</v>
      </c>
    </row>
    <row r="137" spans="2:6" x14ac:dyDescent="0.25">
      <c r="C137" s="20" t="s">
        <v>110</v>
      </c>
      <c r="D137" s="11">
        <v>130</v>
      </c>
      <c r="E137" s="27">
        <v>10</v>
      </c>
      <c r="F137" s="12">
        <f t="shared" si="8"/>
        <v>120</v>
      </c>
    </row>
    <row r="138" spans="2:6" x14ac:dyDescent="0.25">
      <c r="C138" s="20" t="s">
        <v>111</v>
      </c>
      <c r="D138" s="11">
        <v>80</v>
      </c>
      <c r="E138" s="27">
        <v>60</v>
      </c>
      <c r="F138" s="12">
        <f t="shared" si="8"/>
        <v>20</v>
      </c>
    </row>
    <row r="139" spans="2:6" x14ac:dyDescent="0.25">
      <c r="C139" s="20" t="s">
        <v>112</v>
      </c>
      <c r="D139" s="11">
        <v>60</v>
      </c>
      <c r="E139" s="27">
        <v>40</v>
      </c>
      <c r="F139" s="12">
        <f t="shared" si="8"/>
        <v>20</v>
      </c>
    </row>
    <row r="140" spans="2:6" x14ac:dyDescent="0.25">
      <c r="C140" s="20" t="s">
        <v>113</v>
      </c>
      <c r="D140" s="11">
        <v>120</v>
      </c>
      <c r="E140" s="27">
        <v>10</v>
      </c>
      <c r="F140" s="12">
        <f t="shared" si="8"/>
        <v>110</v>
      </c>
    </row>
    <row r="141" spans="2:6" x14ac:dyDescent="0.25">
      <c r="C141" s="20" t="s">
        <v>114</v>
      </c>
      <c r="D141" s="11">
        <v>90</v>
      </c>
      <c r="E141" s="27">
        <v>50</v>
      </c>
      <c r="F141" s="12">
        <f t="shared" si="8"/>
        <v>40</v>
      </c>
    </row>
    <row r="142" spans="2:6" x14ac:dyDescent="0.25">
      <c r="C142" s="20" t="s">
        <v>115</v>
      </c>
      <c r="D142" s="11">
        <v>40</v>
      </c>
      <c r="E142" s="27">
        <v>30</v>
      </c>
      <c r="F142" s="12">
        <f t="shared" si="8"/>
        <v>10</v>
      </c>
    </row>
    <row r="143" spans="2:6" x14ac:dyDescent="0.25">
      <c r="C143" s="20" t="s">
        <v>116</v>
      </c>
      <c r="D143" s="11">
        <v>10</v>
      </c>
      <c r="E143" s="27">
        <v>5</v>
      </c>
      <c r="F143" s="12">
        <f>D143-E143</f>
        <v>5</v>
      </c>
    </row>
    <row r="144" spans="2:6" x14ac:dyDescent="0.25">
      <c r="C144" s="20" t="s">
        <v>117</v>
      </c>
      <c r="D144" s="11">
        <v>70</v>
      </c>
      <c r="E144" s="27">
        <v>60</v>
      </c>
      <c r="F144" s="12">
        <f>D144-E144</f>
        <v>10</v>
      </c>
    </row>
    <row r="145" spans="2:6" x14ac:dyDescent="0.25">
      <c r="C145" s="20" t="s">
        <v>118</v>
      </c>
      <c r="D145" s="11">
        <v>70</v>
      </c>
      <c r="E145" s="27">
        <v>60</v>
      </c>
      <c r="F145" s="12">
        <f>D145-E145</f>
        <v>10</v>
      </c>
    </row>
    <row r="146" spans="2:6" x14ac:dyDescent="0.25">
      <c r="C146" s="20" t="s">
        <v>119</v>
      </c>
      <c r="D146" s="11">
        <v>70</v>
      </c>
      <c r="E146" s="27">
        <v>60</v>
      </c>
      <c r="F146" s="12">
        <f>D146-E146</f>
        <v>10</v>
      </c>
    </row>
    <row r="147" spans="2:6" x14ac:dyDescent="0.25">
      <c r="B147" s="6"/>
      <c r="C147" s="22" t="s">
        <v>160</v>
      </c>
      <c r="D147" s="25">
        <f>+D146+D145+D144+D143+D142+D141+D140+D139+D138+D137+D136+D135+D134+D133+D132+D131</f>
        <v>1140</v>
      </c>
      <c r="E147" s="25">
        <f>+E146+E145+E144+E143+E142+E141+E140+E139+E138+E137+E136+E135+E134+E133+E132+E131</f>
        <v>600</v>
      </c>
      <c r="F147" s="25">
        <f>+F146+F145+F144+F143+F142+F141+F140+F139+F138+F137+F136+F135+F134+F133+F132+F131</f>
        <v>540</v>
      </c>
    </row>
    <row r="148" spans="2:6" x14ac:dyDescent="0.25">
      <c r="C148" s="20"/>
    </row>
    <row r="149" spans="2:6" ht="19.5" customHeight="1" x14ac:dyDescent="0.25">
      <c r="B149" s="2" t="s">
        <v>158</v>
      </c>
      <c r="C149" s="19" t="s">
        <v>120</v>
      </c>
      <c r="D149" s="8" t="s">
        <v>155</v>
      </c>
      <c r="E149" s="8" t="s">
        <v>156</v>
      </c>
      <c r="F149" s="8" t="s">
        <v>157</v>
      </c>
    </row>
    <row r="150" spans="2:6" x14ac:dyDescent="0.25">
      <c r="C150" s="20" t="s">
        <v>121</v>
      </c>
      <c r="D150" s="9">
        <v>130</v>
      </c>
      <c r="E150" s="26">
        <v>10</v>
      </c>
      <c r="F150" s="10">
        <f t="shared" ref="F150:F155" si="9">D150-E150</f>
        <v>120</v>
      </c>
    </row>
    <row r="151" spans="2:6" x14ac:dyDescent="0.25">
      <c r="C151" s="20" t="s">
        <v>122</v>
      </c>
      <c r="D151" s="11">
        <v>80</v>
      </c>
      <c r="E151" s="27">
        <v>60</v>
      </c>
      <c r="F151" s="12">
        <f t="shared" si="9"/>
        <v>20</v>
      </c>
    </row>
    <row r="152" spans="2:6" x14ac:dyDescent="0.25">
      <c r="C152" s="20" t="s">
        <v>123</v>
      </c>
      <c r="D152" s="11">
        <v>60</v>
      </c>
      <c r="E152" s="27">
        <v>40</v>
      </c>
      <c r="F152" s="12">
        <f t="shared" si="9"/>
        <v>20</v>
      </c>
    </row>
    <row r="153" spans="2:6" x14ac:dyDescent="0.25">
      <c r="C153" s="20" t="s">
        <v>124</v>
      </c>
      <c r="D153" s="11">
        <v>120</v>
      </c>
      <c r="E153" s="27">
        <v>10</v>
      </c>
      <c r="F153" s="12">
        <f t="shared" si="9"/>
        <v>110</v>
      </c>
    </row>
    <row r="154" spans="2:6" x14ac:dyDescent="0.25">
      <c r="C154" s="20" t="s">
        <v>125</v>
      </c>
      <c r="D154" s="11">
        <v>90</v>
      </c>
      <c r="E154" s="27">
        <v>50</v>
      </c>
      <c r="F154" s="12">
        <f t="shared" si="9"/>
        <v>40</v>
      </c>
    </row>
    <row r="155" spans="2:6" x14ac:dyDescent="0.25">
      <c r="C155" s="20" t="s">
        <v>126</v>
      </c>
      <c r="D155" s="11">
        <v>40</v>
      </c>
      <c r="E155" s="27">
        <v>30</v>
      </c>
      <c r="F155" s="12">
        <f t="shared" si="9"/>
        <v>10</v>
      </c>
    </row>
    <row r="156" spans="2:6" x14ac:dyDescent="0.25">
      <c r="C156" s="20" t="s">
        <v>127</v>
      </c>
      <c r="D156" s="11">
        <v>10</v>
      </c>
      <c r="E156" s="27">
        <v>5</v>
      </c>
      <c r="F156" s="12">
        <f>D156-E156</f>
        <v>5</v>
      </c>
    </row>
    <row r="157" spans="2:6" x14ac:dyDescent="0.25">
      <c r="C157" s="20" t="s">
        <v>128</v>
      </c>
      <c r="D157" s="11">
        <v>70</v>
      </c>
      <c r="E157" s="27">
        <v>60</v>
      </c>
      <c r="F157" s="12">
        <f>D157-E157</f>
        <v>10</v>
      </c>
    </row>
    <row r="158" spans="2:6" x14ac:dyDescent="0.25">
      <c r="C158" s="20" t="s">
        <v>129</v>
      </c>
      <c r="D158" s="11">
        <v>70</v>
      </c>
      <c r="E158" s="27">
        <v>60</v>
      </c>
      <c r="F158" s="12">
        <f>D158-E158</f>
        <v>10</v>
      </c>
    </row>
    <row r="159" spans="2:6" x14ac:dyDescent="0.25">
      <c r="C159" s="20" t="s">
        <v>130</v>
      </c>
      <c r="D159" s="11">
        <v>70</v>
      </c>
      <c r="E159" s="27">
        <v>60</v>
      </c>
      <c r="F159" s="12">
        <f>D159-E159</f>
        <v>10</v>
      </c>
    </row>
    <row r="160" spans="2:6" x14ac:dyDescent="0.25">
      <c r="B160" s="6"/>
      <c r="C160" s="22" t="s">
        <v>160</v>
      </c>
      <c r="D160" s="25">
        <f>D150+D151+D152+D153+D154+D155+D156+D157+D158+D159</f>
        <v>740</v>
      </c>
      <c r="E160" s="25">
        <f>E150+E151+E152+E153+E154+E155+E156+E157+E158+E159</f>
        <v>385</v>
      </c>
      <c r="F160" s="25">
        <f>F150+F151+F152+F153+F154+F155+F156+F157+F158+F159</f>
        <v>355</v>
      </c>
    </row>
    <row r="161" spans="2:6" x14ac:dyDescent="0.25">
      <c r="C161" s="20"/>
    </row>
    <row r="162" spans="2:6" ht="19.5" customHeight="1" x14ac:dyDescent="0.25">
      <c r="B162" s="3" t="s">
        <v>158</v>
      </c>
      <c r="C162" s="23" t="s">
        <v>131</v>
      </c>
      <c r="D162" s="17" t="s">
        <v>155</v>
      </c>
      <c r="E162" s="17" t="s">
        <v>156</v>
      </c>
      <c r="F162" s="18" t="s">
        <v>157</v>
      </c>
    </row>
    <row r="163" spans="2:6" x14ac:dyDescent="0.25">
      <c r="C163" s="20" t="s">
        <v>132</v>
      </c>
      <c r="D163" s="11">
        <v>120</v>
      </c>
      <c r="E163" s="27">
        <v>10</v>
      </c>
      <c r="F163" s="12">
        <f>D163-E163</f>
        <v>110</v>
      </c>
    </row>
    <row r="164" spans="2:6" x14ac:dyDescent="0.25">
      <c r="C164" s="20" t="s">
        <v>133</v>
      </c>
      <c r="D164" s="11">
        <v>90</v>
      </c>
      <c r="E164" s="27">
        <v>50</v>
      </c>
      <c r="F164" s="12">
        <f>D164-E164</f>
        <v>40</v>
      </c>
    </row>
    <row r="165" spans="2:6" x14ac:dyDescent="0.25">
      <c r="C165" s="20" t="s">
        <v>134</v>
      </c>
      <c r="D165" s="11">
        <v>40</v>
      </c>
      <c r="E165" s="27">
        <v>30</v>
      </c>
      <c r="F165" s="12">
        <f>D165-E165</f>
        <v>10</v>
      </c>
    </row>
    <row r="166" spans="2:6" x14ac:dyDescent="0.25">
      <c r="C166" s="20" t="s">
        <v>135</v>
      </c>
      <c r="D166" s="11">
        <v>10</v>
      </c>
      <c r="E166" s="27">
        <v>5</v>
      </c>
      <c r="F166" s="12">
        <f>D166-E166</f>
        <v>5</v>
      </c>
    </row>
    <row r="167" spans="2:6" x14ac:dyDescent="0.25">
      <c r="C167" s="20" t="s">
        <v>136</v>
      </c>
      <c r="D167" s="11">
        <v>70</v>
      </c>
      <c r="E167" s="27">
        <v>60</v>
      </c>
      <c r="F167" s="12">
        <f t="shared" ref="F167:F174" si="10">D167-E167</f>
        <v>10</v>
      </c>
    </row>
    <row r="168" spans="2:6" x14ac:dyDescent="0.25">
      <c r="C168" s="20" t="s">
        <v>9</v>
      </c>
      <c r="D168" s="11">
        <v>70</v>
      </c>
      <c r="E168" s="27">
        <v>60</v>
      </c>
      <c r="F168" s="12">
        <f t="shared" si="10"/>
        <v>10</v>
      </c>
    </row>
    <row r="169" spans="2:6" x14ac:dyDescent="0.25">
      <c r="C169" s="20" t="s">
        <v>71</v>
      </c>
      <c r="D169" s="11">
        <v>130</v>
      </c>
      <c r="E169" s="27">
        <v>10</v>
      </c>
      <c r="F169" s="12">
        <f t="shared" si="10"/>
        <v>120</v>
      </c>
    </row>
    <row r="170" spans="2:6" x14ac:dyDescent="0.25">
      <c r="C170" s="20" t="s">
        <v>137</v>
      </c>
      <c r="D170" s="11">
        <v>80</v>
      </c>
      <c r="E170" s="27">
        <v>60</v>
      </c>
      <c r="F170" s="12">
        <f t="shared" si="10"/>
        <v>20</v>
      </c>
    </row>
    <row r="171" spans="2:6" x14ac:dyDescent="0.25">
      <c r="C171" s="20" t="s">
        <v>138</v>
      </c>
      <c r="D171" s="11">
        <v>60</v>
      </c>
      <c r="E171" s="27">
        <v>40</v>
      </c>
      <c r="F171" s="12">
        <f t="shared" si="10"/>
        <v>20</v>
      </c>
    </row>
    <row r="172" spans="2:6" x14ac:dyDescent="0.25">
      <c r="C172" s="20" t="s">
        <v>139</v>
      </c>
      <c r="D172" s="11">
        <v>120</v>
      </c>
      <c r="E172" s="27">
        <v>10</v>
      </c>
      <c r="F172" s="12">
        <f t="shared" si="10"/>
        <v>110</v>
      </c>
    </row>
    <row r="173" spans="2:6" x14ac:dyDescent="0.25">
      <c r="C173" s="20" t="s">
        <v>140</v>
      </c>
      <c r="D173" s="11">
        <v>90</v>
      </c>
      <c r="E173" s="27">
        <v>50</v>
      </c>
      <c r="F173" s="12">
        <f t="shared" si="10"/>
        <v>40</v>
      </c>
    </row>
    <row r="174" spans="2:6" x14ac:dyDescent="0.25">
      <c r="C174" s="20" t="s">
        <v>141</v>
      </c>
      <c r="D174" s="11">
        <v>40</v>
      </c>
      <c r="E174" s="27">
        <v>30</v>
      </c>
      <c r="F174" s="12">
        <f t="shared" si="10"/>
        <v>10</v>
      </c>
    </row>
    <row r="175" spans="2:6" x14ac:dyDescent="0.25">
      <c r="C175" s="20" t="s">
        <v>142</v>
      </c>
      <c r="D175" s="11">
        <v>10</v>
      </c>
      <c r="E175" s="27">
        <v>5</v>
      </c>
      <c r="F175" s="12">
        <f>D175-E175</f>
        <v>5</v>
      </c>
    </row>
    <row r="176" spans="2:6" x14ac:dyDescent="0.25">
      <c r="C176" s="20" t="s">
        <v>74</v>
      </c>
      <c r="D176" s="11">
        <v>70</v>
      </c>
      <c r="E176" s="27">
        <v>60</v>
      </c>
      <c r="F176" s="12">
        <f t="shared" ref="F176:F184" si="11">D176-E176</f>
        <v>10</v>
      </c>
    </row>
    <row r="177" spans="2:6" x14ac:dyDescent="0.25">
      <c r="C177" s="20" t="s">
        <v>143</v>
      </c>
      <c r="D177" s="11">
        <v>70</v>
      </c>
      <c r="E177" s="27">
        <v>60</v>
      </c>
      <c r="F177" s="12">
        <f t="shared" si="11"/>
        <v>10</v>
      </c>
    </row>
    <row r="178" spans="2:6" x14ac:dyDescent="0.25">
      <c r="C178" s="20" t="s">
        <v>144</v>
      </c>
      <c r="D178" s="11">
        <v>70</v>
      </c>
      <c r="E178" s="27">
        <v>60</v>
      </c>
      <c r="F178" s="12">
        <f t="shared" si="11"/>
        <v>10</v>
      </c>
    </row>
    <row r="179" spans="2:6" x14ac:dyDescent="0.25">
      <c r="C179" s="20" t="s">
        <v>14</v>
      </c>
      <c r="D179" s="11">
        <v>130</v>
      </c>
      <c r="E179" s="27">
        <v>10</v>
      </c>
      <c r="F179" s="12">
        <f t="shared" si="11"/>
        <v>120</v>
      </c>
    </row>
    <row r="180" spans="2:6" x14ac:dyDescent="0.25">
      <c r="C180" s="20" t="s">
        <v>145</v>
      </c>
      <c r="D180" s="11">
        <v>80</v>
      </c>
      <c r="E180" s="27">
        <v>60</v>
      </c>
      <c r="F180" s="12">
        <f t="shared" si="11"/>
        <v>20</v>
      </c>
    </row>
    <row r="181" spans="2:6" x14ac:dyDescent="0.25">
      <c r="C181" s="20" t="s">
        <v>146</v>
      </c>
      <c r="D181" s="11">
        <v>60</v>
      </c>
      <c r="E181" s="27">
        <v>40</v>
      </c>
      <c r="F181" s="12">
        <f t="shared" si="11"/>
        <v>20</v>
      </c>
    </row>
    <row r="182" spans="2:6" x14ac:dyDescent="0.25">
      <c r="C182" s="20" t="s">
        <v>147</v>
      </c>
      <c r="D182" s="11">
        <v>120</v>
      </c>
      <c r="E182" s="27">
        <v>10</v>
      </c>
      <c r="F182" s="12">
        <f t="shared" si="11"/>
        <v>110</v>
      </c>
    </row>
    <row r="183" spans="2:6" x14ac:dyDescent="0.25">
      <c r="C183" s="20" t="s">
        <v>148</v>
      </c>
      <c r="D183" s="11">
        <v>90</v>
      </c>
      <c r="E183" s="27">
        <v>50</v>
      </c>
      <c r="F183" s="12">
        <f t="shared" si="11"/>
        <v>40</v>
      </c>
    </row>
    <row r="184" spans="2:6" x14ac:dyDescent="0.25">
      <c r="C184" s="20" t="s">
        <v>149</v>
      </c>
      <c r="D184" s="11">
        <v>40</v>
      </c>
      <c r="E184" s="27">
        <v>30</v>
      </c>
      <c r="F184" s="12">
        <f t="shared" si="11"/>
        <v>10</v>
      </c>
    </row>
    <row r="185" spans="2:6" x14ac:dyDescent="0.25">
      <c r="C185" s="20" t="s">
        <v>150</v>
      </c>
      <c r="D185" s="11">
        <v>10</v>
      </c>
      <c r="E185" s="27">
        <v>5</v>
      </c>
      <c r="F185" s="12">
        <f>D185-E185</f>
        <v>5</v>
      </c>
    </row>
    <row r="186" spans="2:6" x14ac:dyDescent="0.25">
      <c r="C186" s="20" t="s">
        <v>151</v>
      </c>
      <c r="D186" s="11">
        <v>120</v>
      </c>
      <c r="E186" s="27">
        <v>10</v>
      </c>
      <c r="F186" s="12">
        <f>D186-E186</f>
        <v>110</v>
      </c>
    </row>
    <row r="187" spans="2:6" x14ac:dyDescent="0.25">
      <c r="C187" s="20" t="s">
        <v>152</v>
      </c>
      <c r="D187" s="11">
        <v>90</v>
      </c>
      <c r="E187" s="27">
        <v>50</v>
      </c>
      <c r="F187" s="12">
        <f>D187-E187</f>
        <v>40</v>
      </c>
    </row>
    <row r="188" spans="2:6" x14ac:dyDescent="0.25">
      <c r="C188" s="20" t="s">
        <v>153</v>
      </c>
      <c r="D188" s="11">
        <v>40</v>
      </c>
      <c r="E188" s="27">
        <v>30</v>
      </c>
      <c r="F188" s="12">
        <f>D188-E188</f>
        <v>10</v>
      </c>
    </row>
    <row r="189" spans="2:6" x14ac:dyDescent="0.25">
      <c r="C189" s="20" t="s">
        <v>154</v>
      </c>
      <c r="D189" s="11">
        <v>10</v>
      </c>
      <c r="E189" s="27">
        <v>5</v>
      </c>
      <c r="F189" s="12">
        <f>D189-E189</f>
        <v>5</v>
      </c>
    </row>
    <row r="190" spans="2:6" x14ac:dyDescent="0.25">
      <c r="B190" s="6"/>
      <c r="C190" s="22" t="s">
        <v>160</v>
      </c>
      <c r="D190" s="25">
        <f>D189+D188+D187+D186+D185+D184+D183+D182+D181+D180+D179+D178+D177+D176+D175+D174+D173+D172+D171+D170+D169+D168+D167+D166+D165+D164+D163</f>
        <v>1930</v>
      </c>
      <c r="E190" s="25">
        <f>E189+E188+E187+E186+E185+E184+E183+E182+E181+E180+E179+E178+E177+E176+E175+E174+E173+E172+E171+E170+E169+E168+E167+E166+E165+E164+E163</f>
        <v>900</v>
      </c>
      <c r="F190" s="25">
        <f>F189+F188+F187+F186+F185+F184+F183+F182+F181+F180+F179+F178+F177+F176+F175+F174+F173+F172+F171+F170+F169+F168+F167+F166+F165+F164+F163</f>
        <v>1030</v>
      </c>
    </row>
  </sheetData>
  <mergeCells count="1">
    <mergeCell ref="B2:F2"/>
  </mergeCells>
  <conditionalFormatting sqref="C4:C190">
    <cfRule type="expression" dxfId="0" priority="1" stopIfTrue="1">
      <formula>$B4="Cat"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2024-05-28T07:45:07Z</cp:lastPrinted>
  <dcterms:created xsi:type="dcterms:W3CDTF">2024-03-27T09:57:13Z</dcterms:created>
  <dcterms:modified xsi:type="dcterms:W3CDTF">2024-05-28T07:45:28Z</dcterms:modified>
</cp:coreProperties>
</file>